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21" documentId="11_7224C67A94D9D0CAD5B7265F83F276E89B4FAA3D" xr6:coauthVersionLast="47" xr6:coauthVersionMax="47" xr10:uidLastSave="{80923379-D1A3-46D4-A778-4F908B7DF09C}"/>
  <bookViews>
    <workbookView xWindow="2925" yWindow="1890" windowWidth="28800" windowHeight="15435" xr2:uid="{00000000-000D-0000-FFFF-FFFF00000000}"/>
  </bookViews>
  <sheets>
    <sheet name="Regione" sheetId="3" r:id="rId1"/>
  </sheets>
  <definedNames>
    <definedName name="_xlnm._FilterDatabase" localSheetId="0" hidden="1">Regione!#REF!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3" i="3" l="1"/>
  <c r="N83" i="3"/>
  <c r="J83" i="3"/>
  <c r="I83" i="3"/>
  <c r="E83" i="3"/>
  <c r="D83" i="3"/>
  <c r="W81" i="3"/>
  <c r="P81" i="3"/>
  <c r="K81" i="3"/>
  <c r="F81" i="3"/>
  <c r="W80" i="3"/>
  <c r="P80" i="3"/>
  <c r="K80" i="3"/>
  <c r="F80" i="3"/>
  <c r="W79" i="3"/>
  <c r="P79" i="3"/>
  <c r="K79" i="3"/>
  <c r="F79" i="3"/>
  <c r="W78" i="3"/>
  <c r="P78" i="3"/>
  <c r="K78" i="3"/>
  <c r="F78" i="3"/>
  <c r="W77" i="3"/>
  <c r="P77" i="3"/>
  <c r="K77" i="3"/>
  <c r="F77" i="3"/>
  <c r="W76" i="3"/>
  <c r="P76" i="3"/>
  <c r="K76" i="3"/>
  <c r="F76" i="3"/>
  <c r="W75" i="3"/>
  <c r="P75" i="3"/>
  <c r="K75" i="3"/>
  <c r="F75" i="3"/>
  <c r="W74" i="3"/>
  <c r="P74" i="3"/>
  <c r="K74" i="3"/>
  <c r="F74" i="3"/>
  <c r="W73" i="3"/>
  <c r="P73" i="3"/>
  <c r="K73" i="3"/>
  <c r="F73" i="3"/>
  <c r="W72" i="3"/>
  <c r="P72" i="3"/>
  <c r="K72" i="3"/>
  <c r="F72" i="3"/>
  <c r="W71" i="3"/>
  <c r="P71" i="3"/>
  <c r="K71" i="3"/>
  <c r="F71" i="3"/>
  <c r="W70" i="3"/>
  <c r="P70" i="3"/>
  <c r="K70" i="3"/>
  <c r="F70" i="3"/>
  <c r="W69" i="3"/>
  <c r="P69" i="3"/>
  <c r="K69" i="3"/>
  <c r="F69" i="3"/>
  <c r="W68" i="3"/>
  <c r="P68" i="3"/>
  <c r="K68" i="3"/>
  <c r="F68" i="3"/>
  <c r="W67" i="3"/>
  <c r="P67" i="3"/>
  <c r="K67" i="3"/>
  <c r="F67" i="3"/>
  <c r="W66" i="3"/>
  <c r="P66" i="3"/>
  <c r="K66" i="3"/>
  <c r="F66" i="3"/>
  <c r="W65" i="3"/>
  <c r="P65" i="3"/>
  <c r="K65" i="3"/>
  <c r="F65" i="3"/>
  <c r="W64" i="3"/>
  <c r="P64" i="3"/>
  <c r="K64" i="3"/>
  <c r="F64" i="3"/>
  <c r="W63" i="3"/>
  <c r="P63" i="3"/>
  <c r="K63" i="3"/>
  <c r="F63" i="3"/>
  <c r="W62" i="3"/>
  <c r="P62" i="3"/>
  <c r="K62" i="3"/>
  <c r="F62" i="3"/>
  <c r="W61" i="3"/>
  <c r="P61" i="3"/>
  <c r="K61" i="3"/>
  <c r="F61" i="3"/>
  <c r="W60" i="3"/>
  <c r="P60" i="3"/>
  <c r="K60" i="3"/>
  <c r="F60" i="3"/>
  <c r="W59" i="3"/>
  <c r="P59" i="3"/>
  <c r="K59" i="3"/>
  <c r="F59" i="3"/>
  <c r="W58" i="3"/>
  <c r="P58" i="3"/>
  <c r="K58" i="3"/>
  <c r="F58" i="3"/>
  <c r="W57" i="3"/>
  <c r="P57" i="3"/>
  <c r="K57" i="3"/>
  <c r="F57" i="3"/>
  <c r="W56" i="3"/>
  <c r="P56" i="3"/>
  <c r="K56" i="3"/>
  <c r="F56" i="3"/>
  <c r="W55" i="3"/>
  <c r="P55" i="3"/>
  <c r="K55" i="3"/>
  <c r="F55" i="3"/>
  <c r="W54" i="3"/>
  <c r="P54" i="3"/>
  <c r="K54" i="3"/>
  <c r="F54" i="3"/>
  <c r="W53" i="3"/>
  <c r="P53" i="3"/>
  <c r="K53" i="3"/>
  <c r="F53" i="3"/>
  <c r="W52" i="3"/>
  <c r="P52" i="3"/>
  <c r="K52" i="3"/>
  <c r="F52" i="3"/>
  <c r="W51" i="3"/>
  <c r="P51" i="3"/>
  <c r="K51" i="3"/>
  <c r="F51" i="3"/>
  <c r="W50" i="3"/>
  <c r="P50" i="3"/>
  <c r="K50" i="3"/>
  <c r="F50" i="3"/>
  <c r="W49" i="3"/>
  <c r="P49" i="3"/>
  <c r="K49" i="3"/>
  <c r="F49" i="3"/>
  <c r="W48" i="3"/>
  <c r="P48" i="3"/>
  <c r="K48" i="3"/>
  <c r="F48" i="3"/>
  <c r="W47" i="3"/>
  <c r="P47" i="3"/>
  <c r="K47" i="3"/>
  <c r="F47" i="3"/>
  <c r="W46" i="3"/>
  <c r="P46" i="3"/>
  <c r="K46" i="3"/>
  <c r="F46" i="3"/>
  <c r="W45" i="3"/>
  <c r="P45" i="3"/>
  <c r="K45" i="3"/>
  <c r="F45" i="3"/>
  <c r="W44" i="3"/>
  <c r="P44" i="3"/>
  <c r="K44" i="3"/>
  <c r="F44" i="3"/>
  <c r="W43" i="3"/>
  <c r="P43" i="3"/>
  <c r="K43" i="3"/>
  <c r="F43" i="3"/>
  <c r="W42" i="3"/>
  <c r="P42" i="3"/>
  <c r="K42" i="3"/>
  <c r="F42" i="3"/>
  <c r="W41" i="3"/>
  <c r="P41" i="3"/>
  <c r="K41" i="3"/>
  <c r="F41" i="3"/>
  <c r="W40" i="3"/>
  <c r="P40" i="3"/>
  <c r="K40" i="3"/>
  <c r="F40" i="3"/>
  <c r="W39" i="3"/>
  <c r="P39" i="3"/>
  <c r="K39" i="3"/>
  <c r="F39" i="3"/>
  <c r="W38" i="3"/>
  <c r="P38" i="3"/>
  <c r="K38" i="3"/>
  <c r="F38" i="3"/>
  <c r="W37" i="3"/>
  <c r="P37" i="3"/>
  <c r="K37" i="3"/>
  <c r="F37" i="3"/>
  <c r="W36" i="3"/>
  <c r="P36" i="3"/>
  <c r="K36" i="3"/>
  <c r="F36" i="3"/>
  <c r="W35" i="3"/>
  <c r="P35" i="3"/>
  <c r="K35" i="3"/>
  <c r="F35" i="3"/>
  <c r="W34" i="3"/>
  <c r="P34" i="3"/>
  <c r="K34" i="3"/>
  <c r="F34" i="3"/>
  <c r="W33" i="3"/>
  <c r="P33" i="3"/>
  <c r="K33" i="3"/>
  <c r="F33" i="3"/>
  <c r="W32" i="3"/>
  <c r="P32" i="3"/>
  <c r="K32" i="3"/>
  <c r="F32" i="3"/>
  <c r="W31" i="3"/>
  <c r="P31" i="3"/>
  <c r="K31" i="3"/>
  <c r="F31" i="3"/>
  <c r="W30" i="3"/>
  <c r="P30" i="3"/>
  <c r="K30" i="3"/>
  <c r="F30" i="3"/>
  <c r="W29" i="3"/>
  <c r="P29" i="3"/>
  <c r="K29" i="3"/>
  <c r="F29" i="3"/>
  <c r="W28" i="3"/>
  <c r="P28" i="3"/>
  <c r="K28" i="3"/>
  <c r="F28" i="3"/>
  <c r="W27" i="3"/>
  <c r="P27" i="3"/>
  <c r="K27" i="3"/>
  <c r="F27" i="3"/>
  <c r="W26" i="3"/>
  <c r="P26" i="3"/>
  <c r="K26" i="3"/>
  <c r="F26" i="3"/>
  <c r="W25" i="3"/>
  <c r="P25" i="3"/>
  <c r="K25" i="3"/>
  <c r="F25" i="3"/>
  <c r="W24" i="3"/>
  <c r="P24" i="3"/>
  <c r="K24" i="3"/>
  <c r="F24" i="3"/>
  <c r="W23" i="3"/>
  <c r="P23" i="3"/>
  <c r="K23" i="3"/>
  <c r="F23" i="3"/>
  <c r="W22" i="3"/>
  <c r="P22" i="3"/>
  <c r="K22" i="3"/>
  <c r="F22" i="3"/>
  <c r="W21" i="3"/>
  <c r="P21" i="3"/>
  <c r="K21" i="3"/>
  <c r="F21" i="3"/>
  <c r="W20" i="3"/>
  <c r="P20" i="3"/>
  <c r="K20" i="3"/>
  <c r="F20" i="3"/>
  <c r="W19" i="3"/>
  <c r="P19" i="3"/>
  <c r="K19" i="3"/>
  <c r="F19" i="3"/>
  <c r="W18" i="3"/>
  <c r="P18" i="3"/>
  <c r="K18" i="3"/>
  <c r="F18" i="3"/>
  <c r="W17" i="3"/>
  <c r="P17" i="3"/>
  <c r="K17" i="3"/>
  <c r="F17" i="3"/>
  <c r="W16" i="3"/>
  <c r="P16" i="3"/>
  <c r="K16" i="3"/>
  <c r="F16" i="3"/>
  <c r="W15" i="3"/>
  <c r="P15" i="3"/>
  <c r="K15" i="3"/>
  <c r="F15" i="3"/>
  <c r="W14" i="3"/>
  <c r="P14" i="3"/>
  <c r="K14" i="3"/>
  <c r="F14" i="3"/>
  <c r="W13" i="3"/>
  <c r="P13" i="3"/>
  <c r="K13" i="3"/>
  <c r="F13" i="3"/>
  <c r="W12" i="3"/>
  <c r="P12" i="3"/>
  <c r="K12" i="3"/>
  <c r="F12" i="3"/>
  <c r="W11" i="3"/>
  <c r="P11" i="3"/>
  <c r="K11" i="3"/>
  <c r="F11" i="3"/>
  <c r="W10" i="3"/>
  <c r="P10" i="3"/>
  <c r="K10" i="3"/>
  <c r="F10" i="3"/>
  <c r="W9" i="3"/>
  <c r="P9" i="3"/>
  <c r="K9" i="3"/>
  <c r="F9" i="3"/>
  <c r="W8" i="3"/>
  <c r="P8" i="3"/>
  <c r="K8" i="3"/>
  <c r="F8" i="3"/>
  <c r="W7" i="3"/>
  <c r="P7" i="3"/>
  <c r="K7" i="3"/>
  <c r="F7" i="3"/>
  <c r="K83" i="3" l="1"/>
  <c r="F83" i="3"/>
  <c r="P83" i="3"/>
</calcChain>
</file>

<file path=xl/sharedStrings.xml><?xml version="1.0" encoding="utf-8"?>
<sst xmlns="http://schemas.openxmlformats.org/spreadsheetml/2006/main" count="201" uniqueCount="177">
  <si>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</si>
  <si>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</si>
  <si>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</si>
  <si>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</si>
  <si>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</si>
  <si>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</si>
  <si>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</si>
  <si>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</si>
  <si>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</si>
  <si>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</si>
  <si>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</si>
  <si>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</si>
  <si>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</si>
  <si>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</si>
  <si>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</si>
  <si>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</si>
  <si>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</si>
  <si>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</si>
  <si>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</si>
  <si>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</si>
  <si>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</si>
  <si>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</si>
  <si>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Visite successive/controlli</t>
  </si>
  <si>
    <t xml:space="preserve"> Visite non codificate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</si>
  <si>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</si>
  <si>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</si>
  <si>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</si>
  <si>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</si>
  <si>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</si>
  <si>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</si>
  <si>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</si>
  <si>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</si>
  <si>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</si>
  <si>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</si>
  <si>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</si>
  <si>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</si>
  <si>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</si>
  <si>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</si>
  <si>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</si>
  <si>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</si>
  <si>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</si>
  <si>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</si>
  <si>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</si>
  <si>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</si>
  <si>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</si>
  <si>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</si>
  <si>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</si>
  <si>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</si>
  <si>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</si>
  <si>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</si>
  <si>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</si>
  <si>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</si>
  <si>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</si>
  <si>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</si>
  <si>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</si>
  <si>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</si>
  <si>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</si>
  <si>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</si>
  <si>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</si>
  <si>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</si>
  <si>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</si>
  <si>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</si>
  <si>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</si>
  <si>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</si>
  <si>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</si>
  <si>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</si>
  <si>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</si>
  <si>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</si>
  <si>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</si>
  <si>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</si>
  <si>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</si>
  <si>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</si>
  <si>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</si>
  <si>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</si>
  <si>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</si>
  <si>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</si>
  <si>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</si>
  <si>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</si>
  <si>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</si>
  <si>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</si>
  <si>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</si>
  <si>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</si>
  <si>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</si>
  <si>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</si>
  <si>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</si>
  <si>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</si>
  <si>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</si>
  <si>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</si>
  <si>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</si>
  <si>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</si>
  <si>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</si>
  <si>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</si>
  <si>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</si>
  <si>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</si>
  <si>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</si>
  <si>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</si>
  <si>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</si>
  <si>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</si>
  <si>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</si>
  <si>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</si>
  <si>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</si>
  <si>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</si>
  <si>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</si>
  <si>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</si>
  <si>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</si>
  <si>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</si>
  <si>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</si>
  <si>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</si>
  <si>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</si>
  <si>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</si>
  <si>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</si>
  <si>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</si>
  <si>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</si>
  <si>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</si>
  <si>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</si>
  <si>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</si>
  <si>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</si>
  <si>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</si>
  <si>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</si>
  <si>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</si>
  <si>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</si>
  <si>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</si>
  <si>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</si>
  <si>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</si>
  <si>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</si>
  <si>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</si>
  <si>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</si>
  <si>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</si>
  <si>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</si>
  <si>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</si>
  <si>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</si>
  <si>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</si>
  <si>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</si>
  <si>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</si>
  <si>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</si>
  <si>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</si>
  <si>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</si>
  <si>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</si>
  <si>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</si>
  <si>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</si>
  <si>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</si>
  <si>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</si>
  <si>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</si>
  <si>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</si>
  <si>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</si>
  <si>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</si>
  <si>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</si>
  <si>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</si>
  <si>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</si>
  <si>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</si>
  <si>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</si>
  <si>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</si>
  <si>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</si>
  <si>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</si>
  <si>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</si>
  <si>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</si>
  <si>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</si>
  <si>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</si>
  <si>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</si>
  <si>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</si>
  <si>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</si>
  <si>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</si>
  <si>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</si>
  <si>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</si>
  <si>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</si>
  <si>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</si>
  <si>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</si>
  <si>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</si>
  <si>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</si>
  <si>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</si>
  <si>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</si>
  <si>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</si>
  <si>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</si>
  <si>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Totale prestazioni del mese (non sono conteggiate le prestazioni con priorità U)</t>
  </si>
  <si>
    <t>Esofagogastroduodenoscopia con biopsia</t>
  </si>
  <si>
    <t>Mediana</t>
  </si>
  <si>
    <t>TDA File C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</si>
</sst>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4" fontId="4" fillId="0" borderId="1" xfId="0" applyNumberFormat="1" applyFont="1" applyBorder="1"/>
    <xf numFmtId="1" fontId="4" fillId="0" borderId="3" xfId="0" applyNumberFormat="1" applyFont="1" applyBorder="1"/>
    <xf numFmtId="164" fontId="2" fillId="0" borderId="1" xfId="2" applyNumberFormat="1" applyFont="1" applyBorder="1"/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64" fontId="2" fillId="0" borderId="5" xfId="1" applyNumberFormat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9" fontId="2" fillId="0" borderId="5" xfId="3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164" fontId="4" fillId="0" borderId="5" xfId="0" applyNumberFormat="1" applyFont="1" applyBorder="1"/>
    <xf numFmtId="1" fontId="4" fillId="0" borderId="6" xfId="0" applyNumberFormat="1" applyFont="1" applyBorder="1"/>
    <xf numFmtId="1" fontId="4" fillId="0" borderId="0" xfId="0" applyNumberFormat="1" applyFont="1"/>
    <xf numFmtId="9" fontId="4" fillId="0" borderId="0" xfId="3" applyFont="1"/>
    <xf numFmtId="9" fontId="2" fillId="0" borderId="1" xfId="3" applyFont="1" applyFill="1" applyBorder="1" applyAlignment="1">
      <alignment horizontal="right"/>
    </xf>
    <xf numFmtId="0" fontId="4" fillId="0" borderId="15" xfId="0" applyFont="1" applyBorder="1"/>
    <xf numFmtId="0" fontId="2" fillId="2" borderId="10" xfId="1" applyFont="1" applyFill="1" applyBorder="1" applyAlignment="1">
      <alignment horizontal="center" wrapText="1"/>
    </xf>
    <xf numFmtId="0" fontId="2" fillId="0" borderId="2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64" fontId="2" fillId="0" borderId="10" xfId="2" applyNumberFormat="1" applyFont="1" applyBorder="1" applyAlignment="1">
      <alignment horizontal="right" wrapText="1"/>
    </xf>
    <xf numFmtId="0" fontId="4" fillId="0" borderId="10" xfId="0" applyFont="1" applyBorder="1"/>
    <xf numFmtId="1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164" fontId="2" fillId="0" borderId="10" xfId="2" applyNumberFormat="1" applyFont="1" applyBorder="1"/>
    <xf numFmtId="0" fontId="2" fillId="0" borderId="5" xfId="1" applyFont="1" applyBorder="1" applyAlignment="1">
      <alignment horizontal="right" wrapText="1"/>
    </xf>
    <xf numFmtId="164" fontId="2" fillId="0" borderId="5" xfId="2" applyNumberFormat="1" applyFont="1" applyBorder="1" applyAlignment="1">
      <alignment horizontal="right" wrapText="1"/>
    </xf>
    <xf numFmtId="164" fontId="2" fillId="0" borderId="18" xfId="2" applyNumberFormat="1" applyFont="1" applyBorder="1" applyAlignment="1">
      <alignment horizontal="right" wrapText="1"/>
    </xf>
    <xf numFmtId="0" fontId="4" fillId="0" borderId="18" xfId="0" applyFont="1" applyBorder="1"/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2" borderId="14" xfId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 wrapText="1"/>
    </xf>
  </cellXfs>
  <cellStyles count="4">
    <cellStyle name="Normale" xfId="0" builtinId="0"/>
    <cellStyle name="Normale_TDA" xfId="2" xr:uid="{00000000-0005-0000-0000-000001000000}"/>
    <cellStyle name="Normale_Volumi" xfId="1" xr:uid="{00000000-0005-0000-0000-000002000000}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583406</xdr:colOff>
      <xdr:row>0</xdr:row>
      <xdr:rowOff>0</xdr:rowOff>
    </xdr:from>
    <xdr:to>
      <xdr:col>22</xdr:col>
      <xdr:colOff>773345</xdr:colOff>
      <xdr:row>2</xdr:row>
      <xdr:rowOff>48185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42FAEE6-1C51-4B93-B4F4-459586669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1281" y="0"/>
          <a:ext cx="2080652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W83"/>
  <sheetViews>
    <sheetView tabSelected="1" zoomScale="80" zoomScaleNormal="80" workbookViewId="0"/>
  </sheetViews>
  <sheetFormatPr defaultRowHeight="12.75" x14ac:dyDescent="0.2"/>
  <cols>
    <col min="1" max="1" width="11.85546875" style="3" customWidth="1"/>
    <col min="2" max="2" width="9.85546875" style="3" customWidth="1"/>
    <col min="3" max="3" width="31.5703125" style="3" customWidth="1"/>
    <col min="4" max="4" width="10.5703125" style="3" customWidth="1"/>
    <col min="5" max="5" width="9.85546875" style="3" customWidth="1"/>
    <col min="6" max="6" width="8.42578125" style="3" customWidth="1"/>
    <col min="7" max="7" width="8.140625" style="3" customWidth="1"/>
    <col min="8" max="8" width="8.7109375" style="3" bestFit="1" customWidth="1"/>
    <col min="9" max="9" width="10.85546875" style="3" customWidth="1"/>
    <col min="10" max="10" width="9.85546875" style="3" customWidth="1"/>
    <col min="11" max="11" width="8.42578125" style="3" customWidth="1"/>
    <col min="12" max="12" width="8.140625" style="3" customWidth="1"/>
    <col min="13" max="13" width="8.7109375" style="3" bestFit="1" customWidth="1"/>
    <col min="14" max="14" width="10.7109375" style="3" customWidth="1"/>
    <col min="15" max="15" width="10" style="3" bestFit="1" customWidth="1"/>
    <col min="16" max="16" width="8.5703125" style="3" bestFit="1" customWidth="1"/>
    <col min="17" max="17" width="8.140625" style="3" customWidth="1"/>
    <col min="18" max="18" width="8.7109375" style="3" bestFit="1" customWidth="1"/>
    <col min="19" max="19" width="11" style="3" customWidth="1"/>
    <col min="20" max="20" width="9.7109375" style="3" customWidth="1"/>
    <col min="21" max="21" width="10.42578125" style="3" customWidth="1"/>
    <col min="22" max="22" width="8.140625" style="3" customWidth="1"/>
    <col min="23" max="23" width="13.5703125" style="3" customWidth="1"/>
    <col min="24" max="16384" width="9.140625" style="3"/>
  </cols>
  <sheetData>
    <row r="3" spans="1:23" ht="13.5" thickBot="1" x14ac:dyDescent="0.25"/>
    <row r="4" spans="1:23" ht="24" customHeight="1" x14ac:dyDescent="0.2">
      <c r="A4" s="4"/>
      <c r="B4" s="5"/>
      <c r="C4" s="38" t="s">
        <v>176</v>
      </c>
      <c r="D4" s="67" t="s">
        <v>24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70" t="s">
        <v>22</v>
      </c>
      <c r="T4" s="54"/>
      <c r="U4" s="53" t="s">
        <v>23</v>
      </c>
      <c r="V4" s="54"/>
      <c r="W4" s="55" t="s">
        <v>173</v>
      </c>
    </row>
    <row r="5" spans="1:23" x14ac:dyDescent="0.2">
      <c r="A5" s="6"/>
      <c r="B5" s="7"/>
      <c r="C5" s="7"/>
      <c r="D5" s="58" t="s">
        <v>0</v>
      </c>
      <c r="E5" s="59"/>
      <c r="F5" s="59"/>
      <c r="G5" s="59"/>
      <c r="H5" s="60"/>
      <c r="I5" s="61" t="s">
        <v>1</v>
      </c>
      <c r="J5" s="62"/>
      <c r="K5" s="62"/>
      <c r="L5" s="62"/>
      <c r="M5" s="63"/>
      <c r="N5" s="64" t="s">
        <v>2</v>
      </c>
      <c r="O5" s="65"/>
      <c r="P5" s="65"/>
      <c r="Q5" s="65"/>
      <c r="R5" s="66"/>
      <c r="S5" s="65"/>
      <c r="T5" s="66"/>
      <c r="U5" s="64"/>
      <c r="V5" s="66"/>
      <c r="W5" s="56"/>
    </row>
    <row r="6" spans="1:23" ht="63.75" x14ac:dyDescent="0.2">
      <c r="A6" s="8" t="s">
        <v>18</v>
      </c>
      <c r="B6" s="1" t="s">
        <v>27</v>
      </c>
      <c r="C6" s="9" t="s">
        <v>19</v>
      </c>
      <c r="D6" s="1" t="s">
        <v>20</v>
      </c>
      <c r="E6" s="1" t="s">
        <v>26</v>
      </c>
      <c r="F6" s="1" t="s">
        <v>25</v>
      </c>
      <c r="G6" s="1" t="s">
        <v>21</v>
      </c>
      <c r="H6" s="1" t="s">
        <v>175</v>
      </c>
      <c r="I6" s="1" t="s">
        <v>20</v>
      </c>
      <c r="J6" s="1" t="s">
        <v>26</v>
      </c>
      <c r="K6" s="1" t="s">
        <v>25</v>
      </c>
      <c r="L6" s="1" t="s">
        <v>21</v>
      </c>
      <c r="M6" s="1" t="s">
        <v>175</v>
      </c>
      <c r="N6" s="1" t="s">
        <v>20</v>
      </c>
      <c r="O6" s="1" t="s">
        <v>26</v>
      </c>
      <c r="P6" s="1" t="s">
        <v>25</v>
      </c>
      <c r="Q6" s="2" t="s">
        <v>21</v>
      </c>
      <c r="R6" s="1" t="s">
        <v>175</v>
      </c>
      <c r="S6" s="39" t="s">
        <v>20</v>
      </c>
      <c r="T6" s="2" t="s">
        <v>21</v>
      </c>
      <c r="U6" s="1" t="s">
        <v>20</v>
      </c>
      <c r="V6" s="2" t="s">
        <v>21</v>
      </c>
      <c r="W6" s="57"/>
    </row>
    <row r="7" spans="1:23" x14ac:dyDescent="0.2">
      <c r="A7" s="40">
        <v>1</v>
      </c>
      <c r="B7" s="41" t="s">
        <v>28</v>
      </c>
      <c r="C7" s="41" t="s">
        <v>3</v>
      </c>
      <c r="D7" s="10">
        <v>772</v>
      </c>
      <c r="E7" s="11">
        <v>733</v>
      </c>
      <c r="F7" s="12">
        <f>IF(D7&gt;0,E7/D7,"")</f>
        <v>0.94948186528497414</v>
      </c>
      <c r="G7" s="13">
        <v>7.5427461139896375</v>
      </c>
      <c r="H7" s="13">
        <v>8</v>
      </c>
      <c r="I7" s="14">
        <v>1186</v>
      </c>
      <c r="J7" s="14">
        <v>1002</v>
      </c>
      <c r="K7" s="12">
        <f>IF(I7&gt;0,J7/I7,"")</f>
        <v>0.84485666104553114</v>
      </c>
      <c r="L7" s="15">
        <v>20.807757166947724</v>
      </c>
      <c r="M7" s="15">
        <v>14</v>
      </c>
      <c r="N7" s="42">
        <v>777</v>
      </c>
      <c r="O7" s="42">
        <v>777</v>
      </c>
      <c r="P7" s="12">
        <f>IF(N7&gt;0,O7/N7,"")</f>
        <v>1</v>
      </c>
      <c r="Q7" s="43">
        <v>44.059202059202057</v>
      </c>
      <c r="R7" s="44">
        <v>19</v>
      </c>
      <c r="S7" s="45">
        <v>3330</v>
      </c>
      <c r="T7" s="16">
        <v>61.829665360265302</v>
      </c>
      <c r="U7" s="7">
        <v>64</v>
      </c>
      <c r="V7" s="16">
        <v>24.6875</v>
      </c>
      <c r="W7" s="17">
        <f>+D7+I7+N7+S7+U7</f>
        <v>6129</v>
      </c>
    </row>
    <row r="8" spans="1:23" x14ac:dyDescent="0.2">
      <c r="A8" s="40">
        <v>2</v>
      </c>
      <c r="B8" s="41" t="s">
        <v>28</v>
      </c>
      <c r="C8" s="41" t="s">
        <v>29</v>
      </c>
      <c r="D8" s="46">
        <v>64</v>
      </c>
      <c r="E8" s="46">
        <v>62</v>
      </c>
      <c r="F8" s="12">
        <f t="shared" ref="F8:F71" si="0">IF(D8&gt;0,E8/D8,"")</f>
        <v>0.96875</v>
      </c>
      <c r="G8" s="47">
        <v>7.625</v>
      </c>
      <c r="H8" s="47">
        <v>9</v>
      </c>
      <c r="I8" s="42">
        <v>60</v>
      </c>
      <c r="J8" s="42">
        <v>56</v>
      </c>
      <c r="K8" s="12">
        <f t="shared" ref="K8:K71" si="1">IF(I8&gt;0,J8/I8,"")</f>
        <v>0.93333333333333335</v>
      </c>
      <c r="L8" s="43">
        <v>21.8</v>
      </c>
      <c r="M8" s="43">
        <v>27.5</v>
      </c>
      <c r="N8" s="42">
        <v>34</v>
      </c>
      <c r="O8" s="42">
        <v>34</v>
      </c>
      <c r="P8" s="12">
        <f t="shared" ref="P8:P71" si="2">IF(N8&gt;0,O8/N8,"")</f>
        <v>1</v>
      </c>
      <c r="Q8" s="43">
        <v>45.764705882352942</v>
      </c>
      <c r="R8" s="44">
        <v>19.5</v>
      </c>
      <c r="S8" s="45">
        <v>218</v>
      </c>
      <c r="T8" s="16">
        <v>19.307339449541285</v>
      </c>
      <c r="U8" s="7">
        <v>4</v>
      </c>
      <c r="V8" s="16">
        <v>0</v>
      </c>
      <c r="W8" s="17">
        <f t="shared" ref="W8:W71" si="3">+D8+I8+N8+S8+U8</f>
        <v>380</v>
      </c>
    </row>
    <row r="9" spans="1:23" x14ac:dyDescent="0.2">
      <c r="A9" s="40">
        <v>3</v>
      </c>
      <c r="B9" s="41" t="s">
        <v>28</v>
      </c>
      <c r="C9" s="41" t="s">
        <v>8</v>
      </c>
      <c r="D9" s="46">
        <v>486</v>
      </c>
      <c r="E9" s="46">
        <v>419</v>
      </c>
      <c r="F9" s="12">
        <f t="shared" si="0"/>
        <v>0.86213991769547327</v>
      </c>
      <c r="G9" s="47">
        <v>10.602880658436215</v>
      </c>
      <c r="H9" s="47">
        <v>9</v>
      </c>
      <c r="I9" s="42">
        <v>574</v>
      </c>
      <c r="J9" s="42">
        <v>506</v>
      </c>
      <c r="K9" s="12">
        <f t="shared" si="1"/>
        <v>0.88153310104529614</v>
      </c>
      <c r="L9" s="43">
        <v>23.825783972125436</v>
      </c>
      <c r="M9" s="43">
        <v>26</v>
      </c>
      <c r="N9" s="42">
        <v>242</v>
      </c>
      <c r="O9" s="42">
        <v>242</v>
      </c>
      <c r="P9" s="12">
        <f t="shared" si="2"/>
        <v>1</v>
      </c>
      <c r="Q9" s="43">
        <v>44.33884297520661</v>
      </c>
      <c r="R9" s="44">
        <v>15.5</v>
      </c>
      <c r="S9" s="45">
        <v>950</v>
      </c>
      <c r="T9" s="16">
        <v>115.34583536288359</v>
      </c>
      <c r="U9" s="7">
        <v>1</v>
      </c>
      <c r="V9" s="16">
        <v>8</v>
      </c>
      <c r="W9" s="17">
        <f t="shared" si="3"/>
        <v>2253</v>
      </c>
    </row>
    <row r="10" spans="1:23" x14ac:dyDescent="0.2">
      <c r="A10" s="40">
        <v>4</v>
      </c>
      <c r="B10" s="41" t="s">
        <v>30</v>
      </c>
      <c r="C10" s="41" t="s">
        <v>10</v>
      </c>
      <c r="D10" s="46">
        <v>685</v>
      </c>
      <c r="E10" s="46">
        <v>605</v>
      </c>
      <c r="F10" s="12">
        <f t="shared" si="0"/>
        <v>0.88321167883211682</v>
      </c>
      <c r="G10" s="47">
        <v>9.74014598540146</v>
      </c>
      <c r="H10" s="47">
        <v>9</v>
      </c>
      <c r="I10" s="42">
        <v>679</v>
      </c>
      <c r="J10" s="42">
        <v>591</v>
      </c>
      <c r="K10" s="12">
        <f t="shared" si="1"/>
        <v>0.8703976435935199</v>
      </c>
      <c r="L10" s="43">
        <v>24.73637702503682</v>
      </c>
      <c r="M10" s="43">
        <v>21</v>
      </c>
      <c r="N10" s="42">
        <v>274</v>
      </c>
      <c r="O10" s="42">
        <v>273</v>
      </c>
      <c r="P10" s="12">
        <f t="shared" si="2"/>
        <v>0.9963503649635036</v>
      </c>
      <c r="Q10" s="43">
        <v>33.04744525547445</v>
      </c>
      <c r="R10" s="44">
        <v>5</v>
      </c>
      <c r="S10" s="45">
        <v>2454</v>
      </c>
      <c r="T10" s="16">
        <v>33.780358598207009</v>
      </c>
      <c r="U10" s="7">
        <v>5</v>
      </c>
      <c r="V10" s="16">
        <v>81.599999999999994</v>
      </c>
      <c r="W10" s="17">
        <f t="shared" si="3"/>
        <v>4097</v>
      </c>
    </row>
    <row r="11" spans="1:23" x14ac:dyDescent="0.2">
      <c r="A11" s="40">
        <v>5</v>
      </c>
      <c r="B11" s="41" t="s">
        <v>31</v>
      </c>
      <c r="C11" s="41" t="s">
        <v>11</v>
      </c>
      <c r="D11" s="46">
        <v>816</v>
      </c>
      <c r="E11" s="46">
        <v>784</v>
      </c>
      <c r="F11" s="12">
        <f t="shared" si="0"/>
        <v>0.96078431372549022</v>
      </c>
      <c r="G11" s="47">
        <v>8.117647058823529</v>
      </c>
      <c r="H11" s="47">
        <v>8</v>
      </c>
      <c r="I11" s="42">
        <v>1711</v>
      </c>
      <c r="J11" s="42">
        <v>1552</v>
      </c>
      <c r="K11" s="12">
        <f t="shared" si="1"/>
        <v>0.90707188778492109</v>
      </c>
      <c r="L11" s="43">
        <v>20.975452951490357</v>
      </c>
      <c r="M11" s="43">
        <v>13</v>
      </c>
      <c r="N11" s="42">
        <v>1500</v>
      </c>
      <c r="O11" s="42">
        <v>1498</v>
      </c>
      <c r="P11" s="12">
        <f t="shared" si="2"/>
        <v>0.9986666666666667</v>
      </c>
      <c r="Q11" s="43">
        <v>51.311999999999998</v>
      </c>
      <c r="R11" s="44">
        <v>20</v>
      </c>
      <c r="S11" s="45">
        <v>3746</v>
      </c>
      <c r="T11" s="16">
        <v>45.635344367325146</v>
      </c>
      <c r="U11" s="7">
        <v>18</v>
      </c>
      <c r="V11" s="16">
        <v>66.166666666666671</v>
      </c>
      <c r="W11" s="17">
        <f t="shared" si="3"/>
        <v>7791</v>
      </c>
    </row>
    <row r="12" spans="1:23" x14ac:dyDescent="0.2">
      <c r="A12" s="40">
        <v>6</v>
      </c>
      <c r="B12" s="41" t="s">
        <v>28</v>
      </c>
      <c r="C12" s="41" t="s">
        <v>12</v>
      </c>
      <c r="D12" s="46">
        <v>770</v>
      </c>
      <c r="E12" s="46">
        <v>710</v>
      </c>
      <c r="F12" s="12">
        <f t="shared" si="0"/>
        <v>0.92207792207792205</v>
      </c>
      <c r="G12" s="47">
        <v>8.757142857142858</v>
      </c>
      <c r="H12" s="47">
        <v>7.5</v>
      </c>
      <c r="I12" s="42">
        <v>1070</v>
      </c>
      <c r="J12" s="42">
        <v>976</v>
      </c>
      <c r="K12" s="12">
        <f t="shared" si="1"/>
        <v>0.91214953271028032</v>
      </c>
      <c r="L12" s="43">
        <v>18.74018691588785</v>
      </c>
      <c r="M12" s="43">
        <v>13</v>
      </c>
      <c r="N12" s="42">
        <v>319</v>
      </c>
      <c r="O12" s="42">
        <v>319</v>
      </c>
      <c r="P12" s="12">
        <f t="shared" si="2"/>
        <v>1</v>
      </c>
      <c r="Q12" s="43">
        <v>24.987460815047022</v>
      </c>
      <c r="R12" s="44">
        <v>6</v>
      </c>
      <c r="S12" s="45">
        <v>4424</v>
      </c>
      <c r="T12" s="16">
        <v>23.015370705244123</v>
      </c>
      <c r="U12" s="7">
        <v>60</v>
      </c>
      <c r="V12" s="16">
        <v>3.0833333333333335</v>
      </c>
      <c r="W12" s="17">
        <f t="shared" si="3"/>
        <v>6643</v>
      </c>
    </row>
    <row r="13" spans="1:23" x14ac:dyDescent="0.2">
      <c r="A13" s="40">
        <v>7</v>
      </c>
      <c r="B13" s="41" t="s">
        <v>32</v>
      </c>
      <c r="C13" s="41" t="s">
        <v>13</v>
      </c>
      <c r="D13" s="46">
        <v>328</v>
      </c>
      <c r="E13" s="46">
        <v>319</v>
      </c>
      <c r="F13" s="12">
        <f t="shared" si="0"/>
        <v>0.97256097560975607</v>
      </c>
      <c r="G13" s="47">
        <v>6.1371951219512191</v>
      </c>
      <c r="H13" s="47">
        <v>6</v>
      </c>
      <c r="I13" s="42">
        <v>503</v>
      </c>
      <c r="J13" s="42">
        <v>442</v>
      </c>
      <c r="K13" s="12">
        <f t="shared" si="1"/>
        <v>0.87872763419483102</v>
      </c>
      <c r="L13" s="43">
        <v>18.932405566600398</v>
      </c>
      <c r="M13" s="43">
        <v>7</v>
      </c>
      <c r="N13" s="42">
        <v>461</v>
      </c>
      <c r="O13" s="42">
        <v>458</v>
      </c>
      <c r="P13" s="12">
        <f t="shared" si="2"/>
        <v>0.99349240780911063</v>
      </c>
      <c r="Q13" s="43">
        <v>19.713665943600869</v>
      </c>
      <c r="R13" s="44">
        <v>0</v>
      </c>
      <c r="S13" s="45">
        <v>982</v>
      </c>
      <c r="T13" s="16">
        <v>18.621181262729124</v>
      </c>
      <c r="U13" s="7">
        <v>24</v>
      </c>
      <c r="V13" s="16">
        <v>87.416666666666671</v>
      </c>
      <c r="W13" s="17">
        <f t="shared" si="3"/>
        <v>2298</v>
      </c>
    </row>
    <row r="14" spans="1:23" x14ac:dyDescent="0.2">
      <c r="A14" s="40">
        <v>8</v>
      </c>
      <c r="B14" s="41" t="s">
        <v>28</v>
      </c>
      <c r="C14" s="41" t="s">
        <v>14</v>
      </c>
      <c r="D14" s="10">
        <v>984</v>
      </c>
      <c r="E14" s="11">
        <v>941</v>
      </c>
      <c r="F14" s="12">
        <f t="shared" si="0"/>
        <v>0.95630081300813008</v>
      </c>
      <c r="G14" s="13">
        <v>7.2489837398373984</v>
      </c>
      <c r="H14" s="13">
        <v>8</v>
      </c>
      <c r="I14" s="14">
        <v>1275</v>
      </c>
      <c r="J14" s="14">
        <v>1189</v>
      </c>
      <c r="K14" s="12">
        <f t="shared" si="1"/>
        <v>0.93254901960784309</v>
      </c>
      <c r="L14" s="15">
        <v>17.452549019607844</v>
      </c>
      <c r="M14" s="15">
        <v>11</v>
      </c>
      <c r="N14" s="42">
        <v>526</v>
      </c>
      <c r="O14" s="42">
        <v>526</v>
      </c>
      <c r="P14" s="12">
        <f t="shared" si="2"/>
        <v>1</v>
      </c>
      <c r="Q14" s="43">
        <v>22.488593155893536</v>
      </c>
      <c r="R14" s="44">
        <v>8</v>
      </c>
      <c r="S14" s="45">
        <v>1885</v>
      </c>
      <c r="T14" s="16">
        <v>20.091777188328912</v>
      </c>
      <c r="U14" s="7">
        <v>10</v>
      </c>
      <c r="V14" s="16">
        <v>37.4</v>
      </c>
      <c r="W14" s="17">
        <f t="shared" si="3"/>
        <v>4680</v>
      </c>
    </row>
    <row r="15" spans="1:23" x14ac:dyDescent="0.2">
      <c r="A15" s="40">
        <v>9</v>
      </c>
      <c r="B15" s="41" t="s">
        <v>28</v>
      </c>
      <c r="C15" s="41" t="s">
        <v>15</v>
      </c>
      <c r="D15" s="10">
        <v>361</v>
      </c>
      <c r="E15" s="11">
        <v>344</v>
      </c>
      <c r="F15" s="12">
        <f t="shared" si="0"/>
        <v>0.95290858725761773</v>
      </c>
      <c r="G15" s="13">
        <v>7.4958448753462603</v>
      </c>
      <c r="H15" s="13">
        <v>7</v>
      </c>
      <c r="I15" s="14">
        <v>685</v>
      </c>
      <c r="J15" s="14">
        <v>594</v>
      </c>
      <c r="K15" s="12">
        <f t="shared" si="1"/>
        <v>0.86715328467153285</v>
      </c>
      <c r="L15" s="15">
        <v>25.458394160583943</v>
      </c>
      <c r="M15" s="15">
        <v>19</v>
      </c>
      <c r="N15" s="42">
        <v>284</v>
      </c>
      <c r="O15" s="42">
        <v>284</v>
      </c>
      <c r="P15" s="12">
        <f t="shared" si="2"/>
        <v>1</v>
      </c>
      <c r="Q15" s="43">
        <v>51.176056338028168</v>
      </c>
      <c r="R15" s="44">
        <v>23.5</v>
      </c>
      <c r="S15" s="45">
        <v>1105</v>
      </c>
      <c r="T15" s="16">
        <v>34.461811722912969</v>
      </c>
      <c r="U15" s="7">
        <v>112</v>
      </c>
      <c r="V15" s="16">
        <v>19.098214285714285</v>
      </c>
      <c r="W15" s="17">
        <f t="shared" si="3"/>
        <v>2547</v>
      </c>
    </row>
    <row r="16" spans="1:23" x14ac:dyDescent="0.2">
      <c r="A16" s="40">
        <v>10</v>
      </c>
      <c r="B16" s="41" t="s">
        <v>28</v>
      </c>
      <c r="C16" s="41" t="s">
        <v>4</v>
      </c>
      <c r="D16" s="10">
        <v>1363</v>
      </c>
      <c r="E16" s="11">
        <v>1286</v>
      </c>
      <c r="F16" s="12">
        <f t="shared" si="0"/>
        <v>0.94350696991929572</v>
      </c>
      <c r="G16" s="13">
        <v>8.0139398385913427</v>
      </c>
      <c r="H16" s="13">
        <v>8</v>
      </c>
      <c r="I16" s="14">
        <v>1869</v>
      </c>
      <c r="J16" s="14">
        <v>1681</v>
      </c>
      <c r="K16" s="12">
        <f t="shared" si="1"/>
        <v>0.89941144997324773</v>
      </c>
      <c r="L16" s="15">
        <v>22.233279828785445</v>
      </c>
      <c r="M16" s="15">
        <v>16</v>
      </c>
      <c r="N16" s="42">
        <v>1520</v>
      </c>
      <c r="O16" s="42">
        <v>1509</v>
      </c>
      <c r="P16" s="12">
        <f t="shared" si="2"/>
        <v>0.99276315789473679</v>
      </c>
      <c r="Q16" s="43">
        <v>56.428947368421049</v>
      </c>
      <c r="R16" s="44">
        <v>30.5</v>
      </c>
      <c r="S16" s="45">
        <v>4381</v>
      </c>
      <c r="T16" s="16">
        <v>52.570417712850947</v>
      </c>
      <c r="U16" s="7">
        <v>24</v>
      </c>
      <c r="V16" s="16">
        <v>91.625</v>
      </c>
      <c r="W16" s="17">
        <f t="shared" si="3"/>
        <v>9157</v>
      </c>
    </row>
    <row r="17" spans="1:23" x14ac:dyDescent="0.2">
      <c r="A17" s="40">
        <v>11</v>
      </c>
      <c r="B17" s="41" t="s">
        <v>28</v>
      </c>
      <c r="C17" s="41" t="s">
        <v>16</v>
      </c>
      <c r="D17" s="10">
        <v>355</v>
      </c>
      <c r="E17" s="11">
        <v>326</v>
      </c>
      <c r="F17" s="12">
        <f t="shared" si="0"/>
        <v>0.91830985915492958</v>
      </c>
      <c r="G17" s="13">
        <v>7.3774647887323948</v>
      </c>
      <c r="H17" s="13">
        <v>6</v>
      </c>
      <c r="I17" s="14">
        <v>694</v>
      </c>
      <c r="J17" s="14">
        <v>639</v>
      </c>
      <c r="K17" s="12">
        <f t="shared" si="1"/>
        <v>0.92074927953890495</v>
      </c>
      <c r="L17" s="15">
        <v>18.731988472622479</v>
      </c>
      <c r="M17" s="15">
        <v>12</v>
      </c>
      <c r="N17" s="14">
        <v>668</v>
      </c>
      <c r="O17" s="14">
        <v>668</v>
      </c>
      <c r="P17" s="12">
        <f t="shared" si="2"/>
        <v>1</v>
      </c>
      <c r="Q17" s="18">
        <v>22.363772455089819</v>
      </c>
      <c r="R17" s="48">
        <v>0</v>
      </c>
      <c r="S17" s="45">
        <v>1360</v>
      </c>
      <c r="T17" s="16">
        <v>19.05</v>
      </c>
      <c r="U17" s="7">
        <v>19</v>
      </c>
      <c r="V17" s="16">
        <v>6.6842105263157894</v>
      </c>
      <c r="W17" s="17">
        <f t="shared" si="3"/>
        <v>3096</v>
      </c>
    </row>
    <row r="18" spans="1:23" x14ac:dyDescent="0.2">
      <c r="A18" s="40">
        <v>12</v>
      </c>
      <c r="B18" s="41" t="s">
        <v>28</v>
      </c>
      <c r="C18" s="41" t="s">
        <v>5</v>
      </c>
      <c r="D18" s="46">
        <v>193</v>
      </c>
      <c r="E18" s="46">
        <v>179</v>
      </c>
      <c r="F18" s="12">
        <f t="shared" si="0"/>
        <v>0.92746113989637302</v>
      </c>
      <c r="G18" s="47">
        <v>8.1347150259067362</v>
      </c>
      <c r="H18" s="47">
        <v>7</v>
      </c>
      <c r="I18" s="42">
        <v>309</v>
      </c>
      <c r="J18" s="42">
        <v>295</v>
      </c>
      <c r="K18" s="12">
        <f t="shared" si="1"/>
        <v>0.95469255663430419</v>
      </c>
      <c r="L18" s="43">
        <v>19.320388349514563</v>
      </c>
      <c r="M18" s="43">
        <v>14</v>
      </c>
      <c r="N18" s="42">
        <v>138</v>
      </c>
      <c r="O18" s="42">
        <v>138</v>
      </c>
      <c r="P18" s="12">
        <f t="shared" si="2"/>
        <v>1</v>
      </c>
      <c r="Q18" s="43">
        <v>27.724637681159422</v>
      </c>
      <c r="R18" s="44">
        <v>5.5</v>
      </c>
      <c r="S18" s="45">
        <v>1316</v>
      </c>
      <c r="T18" s="16">
        <v>60.569908814589667</v>
      </c>
      <c r="U18" s="7">
        <v>1</v>
      </c>
      <c r="V18" s="16">
        <v>28</v>
      </c>
      <c r="W18" s="17">
        <f t="shared" si="3"/>
        <v>1957</v>
      </c>
    </row>
    <row r="19" spans="1:23" x14ac:dyDescent="0.2">
      <c r="A19" s="40">
        <v>13</v>
      </c>
      <c r="B19" s="41" t="s">
        <v>28</v>
      </c>
      <c r="C19" s="41" t="s">
        <v>6</v>
      </c>
      <c r="D19" s="10">
        <v>120</v>
      </c>
      <c r="E19" s="11">
        <v>117</v>
      </c>
      <c r="F19" s="12">
        <f t="shared" si="0"/>
        <v>0.97499999999999998</v>
      </c>
      <c r="G19" s="13">
        <v>2.95</v>
      </c>
      <c r="H19" s="13">
        <v>0</v>
      </c>
      <c r="I19" s="14">
        <v>53</v>
      </c>
      <c r="J19" s="14">
        <v>53</v>
      </c>
      <c r="K19" s="12">
        <f t="shared" si="1"/>
        <v>1</v>
      </c>
      <c r="L19" s="15">
        <v>5.6792452830188678</v>
      </c>
      <c r="M19" s="15">
        <v>0</v>
      </c>
      <c r="N19" s="42">
        <v>219</v>
      </c>
      <c r="O19" s="42">
        <v>219</v>
      </c>
      <c r="P19" s="12">
        <f t="shared" si="2"/>
        <v>1</v>
      </c>
      <c r="Q19" s="43">
        <v>3.1552511415525113</v>
      </c>
      <c r="R19" s="44">
        <v>0</v>
      </c>
      <c r="S19" s="45">
        <v>5013</v>
      </c>
      <c r="T19" s="16">
        <v>51.420506682625174</v>
      </c>
      <c r="U19" s="7"/>
      <c r="V19" s="16"/>
      <c r="W19" s="17">
        <f t="shared" si="3"/>
        <v>5405</v>
      </c>
    </row>
    <row r="20" spans="1:23" x14ac:dyDescent="0.2">
      <c r="A20" s="40">
        <v>14</v>
      </c>
      <c r="B20" s="41" t="s">
        <v>28</v>
      </c>
      <c r="C20" s="41" t="s">
        <v>7</v>
      </c>
      <c r="D20" s="46">
        <v>464</v>
      </c>
      <c r="E20" s="46">
        <v>443</v>
      </c>
      <c r="F20" s="12">
        <f t="shared" si="0"/>
        <v>0.95474137931034486</v>
      </c>
      <c r="G20" s="47">
        <v>6.6012931034482758</v>
      </c>
      <c r="H20" s="47">
        <v>7</v>
      </c>
      <c r="I20" s="42">
        <v>531</v>
      </c>
      <c r="J20" s="42">
        <v>496</v>
      </c>
      <c r="K20" s="12">
        <f t="shared" si="1"/>
        <v>0.93408662900188322</v>
      </c>
      <c r="L20" s="43">
        <v>17.344632768361581</v>
      </c>
      <c r="M20" s="43">
        <v>13</v>
      </c>
      <c r="N20" s="42">
        <v>243</v>
      </c>
      <c r="O20" s="42">
        <v>243</v>
      </c>
      <c r="P20" s="12">
        <f t="shared" si="2"/>
        <v>1</v>
      </c>
      <c r="Q20" s="43">
        <v>33.97530864197531</v>
      </c>
      <c r="R20" s="44">
        <v>6</v>
      </c>
      <c r="S20" s="45">
        <v>1755</v>
      </c>
      <c r="T20" s="16">
        <v>36.079202279202278</v>
      </c>
      <c r="U20" s="7">
        <v>28</v>
      </c>
      <c r="V20" s="16">
        <v>5.25</v>
      </c>
      <c r="W20" s="17">
        <f t="shared" si="3"/>
        <v>3021</v>
      </c>
    </row>
    <row r="21" spans="1:23" x14ac:dyDescent="0.2">
      <c r="A21" s="40">
        <v>15</v>
      </c>
      <c r="B21" s="41" t="s">
        <v>33</v>
      </c>
      <c r="C21" s="41" t="s">
        <v>34</v>
      </c>
      <c r="D21" s="46">
        <v>79</v>
      </c>
      <c r="E21" s="46">
        <v>71</v>
      </c>
      <c r="F21" s="12">
        <f t="shared" si="0"/>
        <v>0.89873417721518989</v>
      </c>
      <c r="G21" s="47">
        <v>10.025316455696203</v>
      </c>
      <c r="H21" s="47">
        <v>5</v>
      </c>
      <c r="I21" s="42">
        <v>242</v>
      </c>
      <c r="J21" s="42">
        <v>207</v>
      </c>
      <c r="K21" s="12">
        <f t="shared" si="1"/>
        <v>0.85537190082644632</v>
      </c>
      <c r="L21" s="43">
        <v>68.033057851239676</v>
      </c>
      <c r="M21" s="43">
        <v>7</v>
      </c>
      <c r="N21" s="42">
        <v>1144</v>
      </c>
      <c r="O21" s="42">
        <v>604</v>
      </c>
      <c r="P21" s="12">
        <f t="shared" si="2"/>
        <v>0.52797202797202802</v>
      </c>
      <c r="Q21" s="43">
        <v>248.72465034965035</v>
      </c>
      <c r="R21" s="44">
        <v>142</v>
      </c>
      <c r="S21" s="45">
        <v>2609</v>
      </c>
      <c r="T21" s="16">
        <v>331.44691452663858</v>
      </c>
      <c r="U21" s="7">
        <v>348</v>
      </c>
      <c r="V21" s="16">
        <v>2.2442528735632186</v>
      </c>
      <c r="W21" s="17">
        <f t="shared" si="3"/>
        <v>4422</v>
      </c>
    </row>
    <row r="22" spans="1:23" x14ac:dyDescent="0.2">
      <c r="A22" s="40">
        <v>16</v>
      </c>
      <c r="B22" s="41" t="s">
        <v>35</v>
      </c>
      <c r="C22" s="41" t="s">
        <v>36</v>
      </c>
      <c r="D22" s="10">
        <v>4</v>
      </c>
      <c r="E22" s="11">
        <v>4</v>
      </c>
      <c r="F22" s="12">
        <f t="shared" si="0"/>
        <v>1</v>
      </c>
      <c r="G22" s="13">
        <v>1.5</v>
      </c>
      <c r="H22" s="13">
        <v>0</v>
      </c>
      <c r="I22" s="14">
        <v>5</v>
      </c>
      <c r="J22" s="14">
        <v>5</v>
      </c>
      <c r="K22" s="12">
        <f t="shared" si="1"/>
        <v>1</v>
      </c>
      <c r="L22" s="15">
        <v>0.4</v>
      </c>
      <c r="M22" s="15">
        <v>0</v>
      </c>
      <c r="N22" s="42">
        <v>16</v>
      </c>
      <c r="O22" s="42">
        <v>13</v>
      </c>
      <c r="P22" s="12">
        <f t="shared" si="2"/>
        <v>0.8125</v>
      </c>
      <c r="Q22" s="43">
        <v>120.875</v>
      </c>
      <c r="R22" s="44">
        <v>78</v>
      </c>
      <c r="S22" s="45">
        <v>119</v>
      </c>
      <c r="T22" s="16">
        <v>113.40336134453781</v>
      </c>
      <c r="U22" s="7"/>
      <c r="V22" s="16"/>
      <c r="W22" s="17">
        <f t="shared" si="3"/>
        <v>144</v>
      </c>
    </row>
    <row r="23" spans="1:23" x14ac:dyDescent="0.2">
      <c r="A23" s="40">
        <v>17</v>
      </c>
      <c r="B23" s="41" t="s">
        <v>37</v>
      </c>
      <c r="C23" s="41" t="s">
        <v>38</v>
      </c>
      <c r="D23" s="10">
        <v>349</v>
      </c>
      <c r="E23" s="11">
        <v>328</v>
      </c>
      <c r="F23" s="12">
        <f t="shared" si="0"/>
        <v>0.93982808022922637</v>
      </c>
      <c r="G23" s="13">
        <v>6.5214899713467052</v>
      </c>
      <c r="H23" s="13">
        <v>6</v>
      </c>
      <c r="I23" s="14">
        <v>346</v>
      </c>
      <c r="J23" s="14">
        <v>334</v>
      </c>
      <c r="K23" s="12">
        <f t="shared" si="1"/>
        <v>0.96531791907514453</v>
      </c>
      <c r="L23" s="15">
        <v>20.586705202312139</v>
      </c>
      <c r="M23" s="15">
        <v>8</v>
      </c>
      <c r="N23" s="42">
        <v>242</v>
      </c>
      <c r="O23" s="42">
        <v>240</v>
      </c>
      <c r="P23" s="12">
        <f t="shared" si="2"/>
        <v>0.99173553719008267</v>
      </c>
      <c r="Q23" s="43">
        <v>32.454545454545453</v>
      </c>
      <c r="R23" s="44">
        <v>6</v>
      </c>
      <c r="S23" s="45">
        <v>619</v>
      </c>
      <c r="T23" s="16">
        <v>53.58966074313409</v>
      </c>
      <c r="U23" s="7">
        <v>108</v>
      </c>
      <c r="V23" s="16">
        <v>1.4722222222222223</v>
      </c>
      <c r="W23" s="17">
        <f t="shared" si="3"/>
        <v>1664</v>
      </c>
    </row>
    <row r="24" spans="1:23" x14ac:dyDescent="0.2">
      <c r="A24" s="40">
        <v>18</v>
      </c>
      <c r="B24" s="41" t="s">
        <v>39</v>
      </c>
      <c r="C24" s="41" t="s">
        <v>40</v>
      </c>
      <c r="D24" s="46">
        <v>255</v>
      </c>
      <c r="E24" s="46">
        <v>226</v>
      </c>
      <c r="F24" s="12">
        <f t="shared" si="0"/>
        <v>0.88627450980392153</v>
      </c>
      <c r="G24" s="47">
        <v>8.443137254901961</v>
      </c>
      <c r="H24" s="47">
        <v>6</v>
      </c>
      <c r="I24" s="14">
        <v>154</v>
      </c>
      <c r="J24" s="14">
        <v>138</v>
      </c>
      <c r="K24" s="12">
        <f t="shared" si="1"/>
        <v>0.89610389610389607</v>
      </c>
      <c r="L24" s="15">
        <v>29.545454545454547</v>
      </c>
      <c r="M24" s="15">
        <v>13</v>
      </c>
      <c r="N24" s="14">
        <v>158</v>
      </c>
      <c r="O24" s="14">
        <v>157</v>
      </c>
      <c r="P24" s="12">
        <f t="shared" si="2"/>
        <v>0.99367088607594933</v>
      </c>
      <c r="Q24" s="18">
        <v>45.455696202531648</v>
      </c>
      <c r="R24" s="48">
        <v>6.5</v>
      </c>
      <c r="S24" s="45">
        <v>1063</v>
      </c>
      <c r="T24" s="16">
        <v>82.192850423330199</v>
      </c>
      <c r="U24" s="7">
        <v>163</v>
      </c>
      <c r="V24" s="16">
        <v>5.7239263803680984</v>
      </c>
      <c r="W24" s="17">
        <f t="shared" si="3"/>
        <v>1793</v>
      </c>
    </row>
    <row r="25" spans="1:23" x14ac:dyDescent="0.2">
      <c r="A25" s="40">
        <v>19</v>
      </c>
      <c r="B25" s="41" t="s">
        <v>41</v>
      </c>
      <c r="C25" s="41" t="s">
        <v>42</v>
      </c>
      <c r="D25" s="46">
        <v>2</v>
      </c>
      <c r="E25" s="46">
        <v>2</v>
      </c>
      <c r="F25" s="12">
        <f t="shared" si="0"/>
        <v>1</v>
      </c>
      <c r="G25" s="47">
        <v>0</v>
      </c>
      <c r="H25" s="47">
        <v>0</v>
      </c>
      <c r="I25" s="14">
        <v>2</v>
      </c>
      <c r="J25" s="14">
        <v>2</v>
      </c>
      <c r="K25" s="12">
        <f t="shared" si="1"/>
        <v>1</v>
      </c>
      <c r="L25" s="15">
        <v>2.5</v>
      </c>
      <c r="M25" s="15">
        <v>2.5</v>
      </c>
      <c r="N25" s="42"/>
      <c r="O25" s="42"/>
      <c r="P25" s="12" t="str">
        <f t="shared" si="2"/>
        <v/>
      </c>
      <c r="Q25" s="43"/>
      <c r="R25" s="44"/>
      <c r="S25" s="45">
        <v>2</v>
      </c>
      <c r="T25" s="16">
        <v>23.5</v>
      </c>
      <c r="U25" s="7">
        <v>4</v>
      </c>
      <c r="V25" s="16">
        <v>0</v>
      </c>
      <c r="W25" s="17">
        <f t="shared" si="3"/>
        <v>10</v>
      </c>
    </row>
    <row r="26" spans="1:23" ht="25.5" x14ac:dyDescent="0.2">
      <c r="A26" s="40">
        <v>20</v>
      </c>
      <c r="B26" s="41" t="s">
        <v>43</v>
      </c>
      <c r="C26" s="41" t="s">
        <v>44</v>
      </c>
      <c r="D26" s="10">
        <v>8</v>
      </c>
      <c r="E26" s="11">
        <v>7</v>
      </c>
      <c r="F26" s="12">
        <f t="shared" si="0"/>
        <v>0.875</v>
      </c>
      <c r="G26" s="13">
        <v>5.25</v>
      </c>
      <c r="H26" s="13">
        <v>4</v>
      </c>
      <c r="I26" s="42">
        <v>12</v>
      </c>
      <c r="J26" s="42">
        <v>12</v>
      </c>
      <c r="K26" s="12">
        <f t="shared" si="1"/>
        <v>1</v>
      </c>
      <c r="L26" s="43">
        <v>14.916666666666666</v>
      </c>
      <c r="M26" s="43">
        <v>4.5</v>
      </c>
      <c r="N26" s="42">
        <v>4</v>
      </c>
      <c r="O26" s="42">
        <v>4</v>
      </c>
      <c r="P26" s="12">
        <f t="shared" si="2"/>
        <v>1</v>
      </c>
      <c r="Q26" s="43">
        <v>74.75</v>
      </c>
      <c r="R26" s="44">
        <v>69.5</v>
      </c>
      <c r="S26" s="45">
        <v>18</v>
      </c>
      <c r="T26" s="16">
        <v>63.111111111111114</v>
      </c>
      <c r="U26" s="7">
        <v>1</v>
      </c>
      <c r="V26" s="16">
        <v>308</v>
      </c>
      <c r="W26" s="17">
        <f t="shared" si="3"/>
        <v>43</v>
      </c>
    </row>
    <row r="27" spans="1:23" x14ac:dyDescent="0.2">
      <c r="A27" s="40">
        <v>21</v>
      </c>
      <c r="B27" s="41" t="s">
        <v>45</v>
      </c>
      <c r="C27" s="41" t="s">
        <v>17</v>
      </c>
      <c r="D27" s="10">
        <v>3</v>
      </c>
      <c r="E27" s="11">
        <v>3</v>
      </c>
      <c r="F27" s="12">
        <f t="shared" si="0"/>
        <v>1</v>
      </c>
      <c r="G27" s="13">
        <v>6.666666666666667</v>
      </c>
      <c r="H27" s="13">
        <v>10</v>
      </c>
      <c r="I27" s="14">
        <v>4</v>
      </c>
      <c r="J27" s="14">
        <v>4</v>
      </c>
      <c r="K27" s="12">
        <f t="shared" si="1"/>
        <v>1</v>
      </c>
      <c r="L27" s="15">
        <v>6.75</v>
      </c>
      <c r="M27" s="15">
        <v>0</v>
      </c>
      <c r="N27" s="42"/>
      <c r="O27" s="42"/>
      <c r="P27" s="12" t="str">
        <f t="shared" si="2"/>
        <v/>
      </c>
      <c r="Q27" s="43"/>
      <c r="R27" s="44"/>
      <c r="S27" s="45">
        <v>1</v>
      </c>
      <c r="T27" s="16">
        <v>11</v>
      </c>
      <c r="U27" s="7">
        <v>4</v>
      </c>
      <c r="V27" s="16">
        <v>0</v>
      </c>
      <c r="W27" s="17">
        <f t="shared" si="3"/>
        <v>12</v>
      </c>
    </row>
    <row r="28" spans="1:23" x14ac:dyDescent="0.2">
      <c r="A28" s="40">
        <v>22</v>
      </c>
      <c r="B28" s="41" t="s">
        <v>46</v>
      </c>
      <c r="C28" s="41" t="s">
        <v>47</v>
      </c>
      <c r="D28" s="46">
        <v>8</v>
      </c>
      <c r="E28" s="46">
        <v>7</v>
      </c>
      <c r="F28" s="12">
        <f t="shared" si="0"/>
        <v>0.875</v>
      </c>
      <c r="G28" s="47">
        <v>6.625</v>
      </c>
      <c r="H28" s="47">
        <v>7</v>
      </c>
      <c r="I28" s="42">
        <v>4</v>
      </c>
      <c r="J28" s="42">
        <v>4</v>
      </c>
      <c r="K28" s="12">
        <f t="shared" si="1"/>
        <v>1</v>
      </c>
      <c r="L28" s="43">
        <v>11.75</v>
      </c>
      <c r="M28" s="43">
        <v>3</v>
      </c>
      <c r="N28" s="42">
        <v>6</v>
      </c>
      <c r="O28" s="42">
        <v>6</v>
      </c>
      <c r="P28" s="12">
        <f t="shared" si="2"/>
        <v>1</v>
      </c>
      <c r="Q28" s="43">
        <v>23.333333333333332</v>
      </c>
      <c r="R28" s="44">
        <v>2</v>
      </c>
      <c r="S28" s="45">
        <v>9</v>
      </c>
      <c r="T28" s="16">
        <v>105.22222222222223</v>
      </c>
      <c r="U28" s="7">
        <v>1</v>
      </c>
      <c r="V28" s="16">
        <v>0</v>
      </c>
      <c r="W28" s="17">
        <f t="shared" si="3"/>
        <v>28</v>
      </c>
    </row>
    <row r="29" spans="1:23" x14ac:dyDescent="0.2">
      <c r="A29" s="40">
        <v>23</v>
      </c>
      <c r="B29" s="41" t="s">
        <v>48</v>
      </c>
      <c r="C29" s="41" t="s">
        <v>49</v>
      </c>
      <c r="D29" s="46">
        <v>48</v>
      </c>
      <c r="E29" s="46">
        <v>44</v>
      </c>
      <c r="F29" s="12">
        <f t="shared" si="0"/>
        <v>0.91666666666666663</v>
      </c>
      <c r="G29" s="47">
        <v>6.5625</v>
      </c>
      <c r="H29" s="47">
        <v>5</v>
      </c>
      <c r="I29" s="14">
        <v>43</v>
      </c>
      <c r="J29" s="14">
        <v>42</v>
      </c>
      <c r="K29" s="12">
        <f t="shared" si="1"/>
        <v>0.97674418604651159</v>
      </c>
      <c r="L29" s="15">
        <v>17.209302325581394</v>
      </c>
      <c r="M29" s="15">
        <v>5</v>
      </c>
      <c r="N29" s="42">
        <v>29</v>
      </c>
      <c r="O29" s="42">
        <v>29</v>
      </c>
      <c r="P29" s="12">
        <f t="shared" si="2"/>
        <v>1</v>
      </c>
      <c r="Q29" s="43">
        <v>21.448275862068964</v>
      </c>
      <c r="R29" s="44">
        <v>0</v>
      </c>
      <c r="S29" s="45">
        <v>49</v>
      </c>
      <c r="T29" s="16">
        <v>30.306122448979593</v>
      </c>
      <c r="U29" s="7">
        <v>89</v>
      </c>
      <c r="V29" s="16">
        <v>0</v>
      </c>
      <c r="W29" s="17">
        <f t="shared" si="3"/>
        <v>258</v>
      </c>
    </row>
    <row r="30" spans="1:23" x14ac:dyDescent="0.2">
      <c r="A30" s="40">
        <v>24</v>
      </c>
      <c r="B30" s="41" t="s">
        <v>50</v>
      </c>
      <c r="C30" s="41" t="s">
        <v>51</v>
      </c>
      <c r="D30" s="10">
        <v>334</v>
      </c>
      <c r="E30" s="11">
        <v>297</v>
      </c>
      <c r="F30" s="12">
        <f t="shared" si="0"/>
        <v>0.8892215568862275</v>
      </c>
      <c r="G30" s="13">
        <v>7.6886227544910177</v>
      </c>
      <c r="H30" s="13">
        <v>6</v>
      </c>
      <c r="I30" s="14">
        <v>209</v>
      </c>
      <c r="J30" s="14">
        <v>199</v>
      </c>
      <c r="K30" s="12">
        <f t="shared" si="1"/>
        <v>0.95215311004784686</v>
      </c>
      <c r="L30" s="15">
        <v>24.043062200956939</v>
      </c>
      <c r="M30" s="15">
        <v>10</v>
      </c>
      <c r="N30" s="42">
        <v>198</v>
      </c>
      <c r="O30" s="42">
        <v>197</v>
      </c>
      <c r="P30" s="12">
        <f t="shared" si="2"/>
        <v>0.99494949494949492</v>
      </c>
      <c r="Q30" s="43">
        <v>42.560606060606062</v>
      </c>
      <c r="R30" s="44">
        <v>6.5</v>
      </c>
      <c r="S30" s="45">
        <v>1012</v>
      </c>
      <c r="T30" s="16">
        <v>78.626482213438734</v>
      </c>
      <c r="U30" s="7">
        <v>153</v>
      </c>
      <c r="V30" s="16">
        <v>3.5163398692810457</v>
      </c>
      <c r="W30" s="17">
        <f t="shared" si="3"/>
        <v>1906</v>
      </c>
    </row>
    <row r="31" spans="1:23" x14ac:dyDescent="0.2">
      <c r="A31" s="40">
        <v>25</v>
      </c>
      <c r="B31" s="41" t="s">
        <v>52</v>
      </c>
      <c r="C31" s="41" t="s">
        <v>53</v>
      </c>
      <c r="D31" s="10">
        <v>170</v>
      </c>
      <c r="E31" s="11">
        <v>160</v>
      </c>
      <c r="F31" s="12">
        <f t="shared" si="0"/>
        <v>0.94117647058823528</v>
      </c>
      <c r="G31" s="13">
        <v>6.2</v>
      </c>
      <c r="H31" s="13">
        <v>6</v>
      </c>
      <c r="I31" s="14">
        <v>162</v>
      </c>
      <c r="J31" s="14">
        <v>159</v>
      </c>
      <c r="K31" s="12">
        <f t="shared" si="1"/>
        <v>0.98148148148148151</v>
      </c>
      <c r="L31" s="15">
        <v>18.833333333333332</v>
      </c>
      <c r="M31" s="15">
        <v>7</v>
      </c>
      <c r="N31" s="42">
        <v>59</v>
      </c>
      <c r="O31" s="42">
        <v>59</v>
      </c>
      <c r="P31" s="12">
        <f t="shared" si="2"/>
        <v>1</v>
      </c>
      <c r="Q31" s="43">
        <v>12.186440677966102</v>
      </c>
      <c r="R31" s="44">
        <v>1</v>
      </c>
      <c r="S31" s="45">
        <v>81</v>
      </c>
      <c r="T31" s="16">
        <v>18.308641975308642</v>
      </c>
      <c r="U31" s="7">
        <v>131</v>
      </c>
      <c r="V31" s="16">
        <v>0</v>
      </c>
      <c r="W31" s="17">
        <f t="shared" si="3"/>
        <v>603</v>
      </c>
    </row>
    <row r="32" spans="1:23" x14ac:dyDescent="0.2">
      <c r="A32" s="40">
        <v>26</v>
      </c>
      <c r="B32" s="41" t="s">
        <v>54</v>
      </c>
      <c r="C32" s="41" t="s">
        <v>55</v>
      </c>
      <c r="D32" s="10">
        <v>80</v>
      </c>
      <c r="E32" s="11">
        <v>66</v>
      </c>
      <c r="F32" s="12">
        <f t="shared" si="0"/>
        <v>0.82499999999999996</v>
      </c>
      <c r="G32" s="13">
        <v>12.3125</v>
      </c>
      <c r="H32" s="13">
        <v>7</v>
      </c>
      <c r="I32" s="42">
        <v>44</v>
      </c>
      <c r="J32" s="42">
        <v>42</v>
      </c>
      <c r="K32" s="12">
        <f t="shared" si="1"/>
        <v>0.95454545454545459</v>
      </c>
      <c r="L32" s="43">
        <v>34.363636363636367</v>
      </c>
      <c r="M32" s="43">
        <v>34.5</v>
      </c>
      <c r="N32" s="42">
        <v>29</v>
      </c>
      <c r="O32" s="42">
        <v>29</v>
      </c>
      <c r="P32" s="12">
        <f t="shared" si="2"/>
        <v>1</v>
      </c>
      <c r="Q32" s="43">
        <v>40.827586206896555</v>
      </c>
      <c r="R32" s="44">
        <v>3</v>
      </c>
      <c r="S32" s="45">
        <v>198</v>
      </c>
      <c r="T32" s="16">
        <v>58.782828282828284</v>
      </c>
      <c r="U32" s="7">
        <v>12</v>
      </c>
      <c r="V32" s="16">
        <v>15.166666666666666</v>
      </c>
      <c r="W32" s="17">
        <f t="shared" si="3"/>
        <v>363</v>
      </c>
    </row>
    <row r="33" spans="1:23" x14ac:dyDescent="0.2">
      <c r="A33" s="19" t="s">
        <v>56</v>
      </c>
      <c r="B33" s="20" t="s">
        <v>57</v>
      </c>
      <c r="C33" s="20" t="s">
        <v>58</v>
      </c>
      <c r="D33" s="46"/>
      <c r="E33" s="46"/>
      <c r="F33" s="12" t="str">
        <f t="shared" si="0"/>
        <v/>
      </c>
      <c r="G33" s="47"/>
      <c r="H33" s="47"/>
      <c r="I33" s="14"/>
      <c r="J33" s="14"/>
      <c r="K33" s="12" t="str">
        <f t="shared" si="1"/>
        <v/>
      </c>
      <c r="L33" s="15"/>
      <c r="M33" s="15"/>
      <c r="N33" s="42"/>
      <c r="O33" s="42"/>
      <c r="P33" s="12" t="str">
        <f t="shared" si="2"/>
        <v/>
      </c>
      <c r="Q33" s="43"/>
      <c r="R33" s="44"/>
      <c r="S33" s="45">
        <v>3</v>
      </c>
      <c r="T33" s="16">
        <v>0</v>
      </c>
      <c r="U33" s="7"/>
      <c r="V33" s="16"/>
      <c r="W33" s="17">
        <f t="shared" si="3"/>
        <v>3</v>
      </c>
    </row>
    <row r="34" spans="1:23" ht="25.5" x14ac:dyDescent="0.2">
      <c r="A34" s="40">
        <v>27</v>
      </c>
      <c r="B34" s="41" t="s">
        <v>59</v>
      </c>
      <c r="C34" s="41" t="s">
        <v>60</v>
      </c>
      <c r="D34" s="10">
        <v>8</v>
      </c>
      <c r="E34" s="11">
        <v>8</v>
      </c>
      <c r="F34" s="12">
        <f t="shared" si="0"/>
        <v>1</v>
      </c>
      <c r="G34" s="13">
        <v>3.875</v>
      </c>
      <c r="H34" s="13">
        <v>3.5</v>
      </c>
      <c r="I34" s="14">
        <v>9</v>
      </c>
      <c r="J34" s="14">
        <v>9</v>
      </c>
      <c r="K34" s="12">
        <f t="shared" si="1"/>
        <v>1</v>
      </c>
      <c r="L34" s="15">
        <v>12.888888888888889</v>
      </c>
      <c r="M34" s="15">
        <v>3</v>
      </c>
      <c r="N34" s="42">
        <v>3</v>
      </c>
      <c r="O34" s="42">
        <v>3</v>
      </c>
      <c r="P34" s="12">
        <f t="shared" si="2"/>
        <v>1</v>
      </c>
      <c r="Q34" s="43">
        <v>18.666666666666668</v>
      </c>
      <c r="R34" s="44">
        <v>3</v>
      </c>
      <c r="S34" s="45">
        <v>13</v>
      </c>
      <c r="T34" s="16">
        <v>30.46153846153846</v>
      </c>
      <c r="U34" s="7">
        <v>10</v>
      </c>
      <c r="V34" s="16">
        <v>0</v>
      </c>
      <c r="W34" s="17">
        <f t="shared" si="3"/>
        <v>43</v>
      </c>
    </row>
    <row r="35" spans="1:23" ht="25.5" x14ac:dyDescent="0.2">
      <c r="A35" s="40">
        <v>28</v>
      </c>
      <c r="B35" s="41" t="s">
        <v>61</v>
      </c>
      <c r="C35" s="41" t="s">
        <v>62</v>
      </c>
      <c r="D35" s="46">
        <v>8</v>
      </c>
      <c r="E35" s="46">
        <v>8</v>
      </c>
      <c r="F35" s="12">
        <f t="shared" si="0"/>
        <v>1</v>
      </c>
      <c r="G35" s="47">
        <v>7</v>
      </c>
      <c r="H35" s="47">
        <v>8.5</v>
      </c>
      <c r="I35" s="14">
        <v>11</v>
      </c>
      <c r="J35" s="14">
        <v>11</v>
      </c>
      <c r="K35" s="12">
        <f t="shared" si="1"/>
        <v>1</v>
      </c>
      <c r="L35" s="15">
        <v>17.545454545454547</v>
      </c>
      <c r="M35" s="15">
        <v>6</v>
      </c>
      <c r="N35" s="42">
        <v>6</v>
      </c>
      <c r="O35" s="42">
        <v>6</v>
      </c>
      <c r="P35" s="12">
        <f t="shared" si="2"/>
        <v>1</v>
      </c>
      <c r="Q35" s="43">
        <v>12.666666666666666</v>
      </c>
      <c r="R35" s="44">
        <v>2.5</v>
      </c>
      <c r="S35" s="45">
        <v>17</v>
      </c>
      <c r="T35" s="16">
        <v>17.647058823529413</v>
      </c>
      <c r="U35" s="7">
        <v>5</v>
      </c>
      <c r="V35" s="16">
        <v>0</v>
      </c>
      <c r="W35" s="17">
        <f t="shared" si="3"/>
        <v>47</v>
      </c>
    </row>
    <row r="36" spans="1:23" ht="25.5" x14ac:dyDescent="0.2">
      <c r="A36" s="40">
        <v>29</v>
      </c>
      <c r="B36" s="41" t="s">
        <v>63</v>
      </c>
      <c r="C36" s="41" t="s">
        <v>64</v>
      </c>
      <c r="D36" s="10">
        <v>47</v>
      </c>
      <c r="E36" s="11">
        <v>45</v>
      </c>
      <c r="F36" s="12">
        <f t="shared" si="0"/>
        <v>0.95744680851063835</v>
      </c>
      <c r="G36" s="13">
        <v>6.3617021276595747</v>
      </c>
      <c r="H36" s="13">
        <v>8</v>
      </c>
      <c r="I36" s="14">
        <v>33</v>
      </c>
      <c r="J36" s="14">
        <v>32</v>
      </c>
      <c r="K36" s="12">
        <f t="shared" si="1"/>
        <v>0.96969696969696972</v>
      </c>
      <c r="L36" s="15">
        <v>17.696969696969695</v>
      </c>
      <c r="M36" s="15">
        <v>6</v>
      </c>
      <c r="N36" s="42">
        <v>11</v>
      </c>
      <c r="O36" s="42">
        <v>11</v>
      </c>
      <c r="P36" s="12">
        <f t="shared" si="2"/>
        <v>1</v>
      </c>
      <c r="Q36" s="43">
        <v>11.545454545454545</v>
      </c>
      <c r="R36" s="44">
        <v>1</v>
      </c>
      <c r="S36" s="45">
        <v>24</v>
      </c>
      <c r="T36" s="16">
        <v>19.708333333333332</v>
      </c>
      <c r="U36" s="7">
        <v>33</v>
      </c>
      <c r="V36" s="16">
        <v>0</v>
      </c>
      <c r="W36" s="17">
        <f t="shared" si="3"/>
        <v>148</v>
      </c>
    </row>
    <row r="37" spans="1:23" ht="25.5" x14ac:dyDescent="0.2">
      <c r="A37" s="19" t="s">
        <v>65</v>
      </c>
      <c r="B37" s="20" t="s">
        <v>66</v>
      </c>
      <c r="C37" s="20" t="s">
        <v>67</v>
      </c>
      <c r="D37" s="10">
        <v>1</v>
      </c>
      <c r="E37" s="11">
        <v>1</v>
      </c>
      <c r="F37" s="12">
        <f t="shared" si="0"/>
        <v>1</v>
      </c>
      <c r="G37" s="13">
        <v>10</v>
      </c>
      <c r="H37" s="13">
        <v>10</v>
      </c>
      <c r="I37" s="14"/>
      <c r="J37" s="14"/>
      <c r="K37" s="12" t="str">
        <f t="shared" si="1"/>
        <v/>
      </c>
      <c r="L37" s="15"/>
      <c r="M37" s="15"/>
      <c r="N37" s="42"/>
      <c r="O37" s="42"/>
      <c r="P37" s="12" t="str">
        <f t="shared" si="2"/>
        <v/>
      </c>
      <c r="Q37" s="43"/>
      <c r="R37" s="44"/>
      <c r="S37" s="45"/>
      <c r="T37" s="16"/>
      <c r="U37" s="7"/>
      <c r="V37" s="16"/>
      <c r="W37" s="17">
        <f t="shared" si="3"/>
        <v>1</v>
      </c>
    </row>
    <row r="38" spans="1:23" ht="25.5" x14ac:dyDescent="0.2">
      <c r="A38" s="40">
        <v>30</v>
      </c>
      <c r="B38" s="41" t="s">
        <v>68</v>
      </c>
      <c r="C38" s="41" t="s">
        <v>69</v>
      </c>
      <c r="D38" s="10">
        <v>1</v>
      </c>
      <c r="E38" s="11">
        <v>1</v>
      </c>
      <c r="F38" s="12">
        <f t="shared" si="0"/>
        <v>1</v>
      </c>
      <c r="G38" s="13">
        <v>7</v>
      </c>
      <c r="H38" s="13">
        <v>7</v>
      </c>
      <c r="I38" s="14">
        <v>1</v>
      </c>
      <c r="J38" s="14">
        <v>1</v>
      </c>
      <c r="K38" s="12">
        <f t="shared" si="1"/>
        <v>1</v>
      </c>
      <c r="L38" s="15">
        <v>54</v>
      </c>
      <c r="M38" s="15">
        <v>54</v>
      </c>
      <c r="N38" s="42">
        <v>1</v>
      </c>
      <c r="O38" s="42">
        <v>1</v>
      </c>
      <c r="P38" s="12">
        <f t="shared" si="2"/>
        <v>1</v>
      </c>
      <c r="Q38" s="43">
        <v>8</v>
      </c>
      <c r="R38" s="44">
        <v>8</v>
      </c>
      <c r="S38" s="45">
        <v>1</v>
      </c>
      <c r="T38" s="16">
        <v>0</v>
      </c>
      <c r="U38" s="7"/>
      <c r="V38" s="16"/>
      <c r="W38" s="17">
        <f t="shared" si="3"/>
        <v>4</v>
      </c>
    </row>
    <row r="39" spans="1:23" ht="25.5" x14ac:dyDescent="0.2">
      <c r="A39" s="40">
        <v>31</v>
      </c>
      <c r="B39" s="41" t="s">
        <v>70</v>
      </c>
      <c r="C39" s="41" t="s">
        <v>71</v>
      </c>
      <c r="D39" s="10">
        <v>2</v>
      </c>
      <c r="E39" s="11">
        <v>2</v>
      </c>
      <c r="F39" s="12">
        <f t="shared" si="0"/>
        <v>1</v>
      </c>
      <c r="G39" s="13">
        <v>1.5</v>
      </c>
      <c r="H39" s="13">
        <v>1.5</v>
      </c>
      <c r="I39" s="14"/>
      <c r="J39" s="14"/>
      <c r="K39" s="12" t="str">
        <f t="shared" si="1"/>
        <v/>
      </c>
      <c r="L39" s="15"/>
      <c r="M39" s="15"/>
      <c r="N39" s="42"/>
      <c r="O39" s="42"/>
      <c r="P39" s="12" t="str">
        <f t="shared" si="2"/>
        <v/>
      </c>
      <c r="Q39" s="43"/>
      <c r="R39" s="44"/>
      <c r="S39" s="45">
        <v>1</v>
      </c>
      <c r="T39" s="16">
        <v>24</v>
      </c>
      <c r="U39" s="7"/>
      <c r="V39" s="16"/>
      <c r="W39" s="17">
        <f t="shared" si="3"/>
        <v>3</v>
      </c>
    </row>
    <row r="40" spans="1:23" ht="38.25" x14ac:dyDescent="0.2">
      <c r="A40" s="40">
        <v>32</v>
      </c>
      <c r="B40" s="41" t="s">
        <v>72</v>
      </c>
      <c r="C40" s="41" t="s">
        <v>73</v>
      </c>
      <c r="D40" s="10">
        <v>3</v>
      </c>
      <c r="E40" s="11">
        <v>2</v>
      </c>
      <c r="F40" s="12">
        <f t="shared" si="0"/>
        <v>0.66666666666666663</v>
      </c>
      <c r="G40" s="13">
        <v>5.333333333333333</v>
      </c>
      <c r="H40" s="13">
        <v>3</v>
      </c>
      <c r="I40" s="14">
        <v>2</v>
      </c>
      <c r="J40" s="14">
        <v>2</v>
      </c>
      <c r="K40" s="12">
        <f t="shared" si="1"/>
        <v>1</v>
      </c>
      <c r="L40" s="15">
        <v>27.5</v>
      </c>
      <c r="M40" s="15">
        <v>27.5</v>
      </c>
      <c r="N40" s="42"/>
      <c r="O40" s="42"/>
      <c r="P40" s="12" t="str">
        <f t="shared" si="2"/>
        <v/>
      </c>
      <c r="Q40" s="43"/>
      <c r="R40" s="44"/>
      <c r="S40" s="45">
        <v>6</v>
      </c>
      <c r="T40" s="16">
        <v>15.5</v>
      </c>
      <c r="U40" s="7"/>
      <c r="V40" s="16"/>
      <c r="W40" s="17">
        <f t="shared" si="3"/>
        <v>11</v>
      </c>
    </row>
    <row r="41" spans="1:23" x14ac:dyDescent="0.2">
      <c r="A41" s="40">
        <v>33</v>
      </c>
      <c r="B41" s="41" t="s">
        <v>74</v>
      </c>
      <c r="C41" s="41" t="s">
        <v>75</v>
      </c>
      <c r="D41" s="10">
        <v>15</v>
      </c>
      <c r="E41" s="11">
        <v>14</v>
      </c>
      <c r="F41" s="12">
        <f t="shared" si="0"/>
        <v>0.93333333333333335</v>
      </c>
      <c r="G41" s="13">
        <v>6.8</v>
      </c>
      <c r="H41" s="13">
        <v>9</v>
      </c>
      <c r="I41" s="14">
        <v>5</v>
      </c>
      <c r="J41" s="14">
        <v>4</v>
      </c>
      <c r="K41" s="12">
        <f t="shared" si="1"/>
        <v>0.8</v>
      </c>
      <c r="L41" s="15">
        <v>39</v>
      </c>
      <c r="M41" s="15">
        <v>10</v>
      </c>
      <c r="N41" s="42">
        <v>4</v>
      </c>
      <c r="O41" s="42">
        <v>4</v>
      </c>
      <c r="P41" s="12">
        <f t="shared" si="2"/>
        <v>1</v>
      </c>
      <c r="Q41" s="43">
        <v>20.75</v>
      </c>
      <c r="R41" s="44">
        <v>0</v>
      </c>
      <c r="S41" s="45">
        <v>22</v>
      </c>
      <c r="T41" s="16">
        <v>17.227272727272727</v>
      </c>
      <c r="U41" s="7">
        <v>4</v>
      </c>
      <c r="V41" s="16">
        <v>0</v>
      </c>
      <c r="W41" s="17">
        <f t="shared" si="3"/>
        <v>50</v>
      </c>
    </row>
    <row r="42" spans="1:23" ht="38.25" x14ac:dyDescent="0.2">
      <c r="A42" s="40">
        <v>34</v>
      </c>
      <c r="B42" s="41" t="s">
        <v>76</v>
      </c>
      <c r="C42" s="41" t="s">
        <v>77</v>
      </c>
      <c r="D42" s="46">
        <v>113</v>
      </c>
      <c r="E42" s="46">
        <v>95</v>
      </c>
      <c r="F42" s="12">
        <f t="shared" si="0"/>
        <v>0.84070796460176989</v>
      </c>
      <c r="G42" s="47">
        <v>11.159292035398231</v>
      </c>
      <c r="H42" s="47">
        <v>9</v>
      </c>
      <c r="I42" s="14">
        <v>227</v>
      </c>
      <c r="J42" s="14">
        <v>218</v>
      </c>
      <c r="K42" s="12">
        <f t="shared" si="1"/>
        <v>0.96035242290748901</v>
      </c>
      <c r="L42" s="15">
        <v>24.202643171806166</v>
      </c>
      <c r="M42" s="15">
        <v>15</v>
      </c>
      <c r="N42" s="42">
        <v>97</v>
      </c>
      <c r="O42" s="42">
        <v>96</v>
      </c>
      <c r="P42" s="12">
        <f t="shared" si="2"/>
        <v>0.98969072164948457</v>
      </c>
      <c r="Q42" s="43">
        <v>42.95918367346939</v>
      </c>
      <c r="R42" s="44">
        <v>13</v>
      </c>
      <c r="S42" s="45">
        <v>120</v>
      </c>
      <c r="T42" s="16">
        <v>74.275000000000006</v>
      </c>
      <c r="U42" s="7">
        <v>191</v>
      </c>
      <c r="V42" s="16">
        <v>0</v>
      </c>
      <c r="W42" s="17">
        <f t="shared" si="3"/>
        <v>748</v>
      </c>
    </row>
    <row r="43" spans="1:23" ht="38.25" x14ac:dyDescent="0.2">
      <c r="A43" s="40">
        <v>35</v>
      </c>
      <c r="B43" s="41" t="s">
        <v>78</v>
      </c>
      <c r="C43" s="41" t="s">
        <v>79</v>
      </c>
      <c r="D43" s="10">
        <v>154</v>
      </c>
      <c r="E43" s="11">
        <v>125</v>
      </c>
      <c r="F43" s="12">
        <f t="shared" si="0"/>
        <v>0.81168831168831168</v>
      </c>
      <c r="G43" s="13">
        <v>11.025974025974026</v>
      </c>
      <c r="H43" s="13">
        <v>9</v>
      </c>
      <c r="I43" s="14">
        <v>160</v>
      </c>
      <c r="J43" s="14">
        <v>136</v>
      </c>
      <c r="K43" s="12">
        <f t="shared" si="1"/>
        <v>0.85</v>
      </c>
      <c r="L43" s="15">
        <v>42.643749999999997</v>
      </c>
      <c r="M43" s="15">
        <v>18</v>
      </c>
      <c r="N43" s="42">
        <v>143</v>
      </c>
      <c r="O43" s="42">
        <v>129</v>
      </c>
      <c r="P43" s="12">
        <f t="shared" si="2"/>
        <v>0.90209790209790208</v>
      </c>
      <c r="Q43" s="43">
        <v>47.6013986013986</v>
      </c>
      <c r="R43" s="44">
        <v>9</v>
      </c>
      <c r="S43" s="45">
        <v>199</v>
      </c>
      <c r="T43" s="16">
        <v>53.62311557788945</v>
      </c>
      <c r="U43" s="7">
        <v>10</v>
      </c>
      <c r="V43" s="16">
        <v>30.5</v>
      </c>
      <c r="W43" s="17">
        <f t="shared" si="3"/>
        <v>666</v>
      </c>
    </row>
    <row r="44" spans="1:23" x14ac:dyDescent="0.2">
      <c r="A44" s="40">
        <v>36</v>
      </c>
      <c r="B44" s="41" t="s">
        <v>80</v>
      </c>
      <c r="C44" s="41" t="s">
        <v>81</v>
      </c>
      <c r="D44" s="10">
        <v>10</v>
      </c>
      <c r="E44" s="11">
        <v>7</v>
      </c>
      <c r="F44" s="12">
        <f t="shared" si="0"/>
        <v>0.7</v>
      </c>
      <c r="G44" s="13">
        <v>6.8</v>
      </c>
      <c r="H44" s="13">
        <v>7.5</v>
      </c>
      <c r="I44" s="14">
        <v>9</v>
      </c>
      <c r="J44" s="14">
        <v>9</v>
      </c>
      <c r="K44" s="12">
        <f t="shared" si="1"/>
        <v>1</v>
      </c>
      <c r="L44" s="15">
        <v>11.111111111111111</v>
      </c>
      <c r="M44" s="15">
        <v>4</v>
      </c>
      <c r="N44" s="42">
        <v>7</v>
      </c>
      <c r="O44" s="42">
        <v>7</v>
      </c>
      <c r="P44" s="12">
        <f t="shared" si="2"/>
        <v>1</v>
      </c>
      <c r="Q44" s="43">
        <v>4.4285714285714288</v>
      </c>
      <c r="R44" s="44">
        <v>0</v>
      </c>
      <c r="S44" s="45">
        <v>6</v>
      </c>
      <c r="T44" s="16">
        <v>59.166666666666664</v>
      </c>
      <c r="U44" s="7">
        <v>14</v>
      </c>
      <c r="V44" s="16">
        <v>0</v>
      </c>
      <c r="W44" s="17">
        <f t="shared" si="3"/>
        <v>46</v>
      </c>
    </row>
    <row r="45" spans="1:23" ht="25.5" x14ac:dyDescent="0.2">
      <c r="A45" s="40">
        <v>37</v>
      </c>
      <c r="B45" s="41" t="s">
        <v>82</v>
      </c>
      <c r="C45" s="41" t="s">
        <v>83</v>
      </c>
      <c r="D45" s="10">
        <v>99</v>
      </c>
      <c r="E45" s="11">
        <v>74</v>
      </c>
      <c r="F45" s="12">
        <f t="shared" si="0"/>
        <v>0.74747474747474751</v>
      </c>
      <c r="G45" s="13">
        <v>11.828282828282829</v>
      </c>
      <c r="H45" s="13">
        <v>7</v>
      </c>
      <c r="I45" s="14">
        <v>94</v>
      </c>
      <c r="J45" s="14">
        <v>83</v>
      </c>
      <c r="K45" s="12">
        <f t="shared" si="1"/>
        <v>0.88297872340425532</v>
      </c>
      <c r="L45" s="15">
        <v>36.606382978723403</v>
      </c>
      <c r="M45" s="15">
        <v>10</v>
      </c>
      <c r="N45" s="42">
        <v>66</v>
      </c>
      <c r="O45" s="42">
        <v>64</v>
      </c>
      <c r="P45" s="12">
        <f t="shared" si="2"/>
        <v>0.96969696969696972</v>
      </c>
      <c r="Q45" s="43">
        <v>32.621212121212125</v>
      </c>
      <c r="R45" s="44">
        <v>12</v>
      </c>
      <c r="S45" s="45">
        <v>218</v>
      </c>
      <c r="T45" s="16">
        <v>52.256880733944953</v>
      </c>
      <c r="U45" s="7">
        <v>47</v>
      </c>
      <c r="V45" s="16">
        <v>0.2978723404255319</v>
      </c>
      <c r="W45" s="17">
        <f t="shared" si="3"/>
        <v>524</v>
      </c>
    </row>
    <row r="46" spans="1:23" x14ac:dyDescent="0.2">
      <c r="A46" s="40">
        <v>38</v>
      </c>
      <c r="B46" s="41" t="s">
        <v>84</v>
      </c>
      <c r="C46" s="41" t="s">
        <v>85</v>
      </c>
      <c r="D46" s="10">
        <v>5</v>
      </c>
      <c r="E46" s="11">
        <v>3</v>
      </c>
      <c r="F46" s="12">
        <f t="shared" si="0"/>
        <v>0.6</v>
      </c>
      <c r="G46" s="13">
        <v>11.2</v>
      </c>
      <c r="H46" s="13">
        <v>10</v>
      </c>
      <c r="I46" s="14">
        <v>9</v>
      </c>
      <c r="J46" s="14">
        <v>9</v>
      </c>
      <c r="K46" s="12">
        <f t="shared" si="1"/>
        <v>1</v>
      </c>
      <c r="L46" s="15">
        <v>9.8888888888888893</v>
      </c>
      <c r="M46" s="15">
        <v>10</v>
      </c>
      <c r="N46" s="42">
        <v>7</v>
      </c>
      <c r="O46" s="42">
        <v>7</v>
      </c>
      <c r="P46" s="12">
        <f t="shared" si="2"/>
        <v>1</v>
      </c>
      <c r="Q46" s="43">
        <v>27.571428571428573</v>
      </c>
      <c r="R46" s="44">
        <v>18</v>
      </c>
      <c r="S46" s="45"/>
      <c r="T46" s="16"/>
      <c r="U46" s="7">
        <v>1</v>
      </c>
      <c r="V46" s="16">
        <v>0</v>
      </c>
      <c r="W46" s="17">
        <f t="shared" si="3"/>
        <v>22</v>
      </c>
    </row>
    <row r="47" spans="1:23" ht="25.5" x14ac:dyDescent="0.2">
      <c r="A47" s="19" t="s">
        <v>86</v>
      </c>
      <c r="B47" s="20" t="s">
        <v>87</v>
      </c>
      <c r="C47" s="20" t="s">
        <v>88</v>
      </c>
      <c r="D47" s="46"/>
      <c r="E47" s="46"/>
      <c r="F47" s="12" t="str">
        <f t="shared" si="0"/>
        <v/>
      </c>
      <c r="G47" s="47"/>
      <c r="H47" s="47"/>
      <c r="I47" s="42">
        <v>1</v>
      </c>
      <c r="J47" s="42">
        <v>0</v>
      </c>
      <c r="K47" s="12">
        <f t="shared" si="1"/>
        <v>0</v>
      </c>
      <c r="L47" s="43">
        <v>229</v>
      </c>
      <c r="M47" s="43">
        <v>229</v>
      </c>
      <c r="N47" s="42">
        <v>1</v>
      </c>
      <c r="O47" s="42">
        <v>1</v>
      </c>
      <c r="P47" s="12">
        <f t="shared" si="2"/>
        <v>1</v>
      </c>
      <c r="Q47" s="43">
        <v>0</v>
      </c>
      <c r="R47" s="44">
        <v>0</v>
      </c>
      <c r="S47" s="45"/>
      <c r="T47" s="16"/>
      <c r="U47" s="7"/>
      <c r="V47" s="16"/>
      <c r="W47" s="17">
        <f t="shared" si="3"/>
        <v>2</v>
      </c>
    </row>
    <row r="48" spans="1:23" x14ac:dyDescent="0.2">
      <c r="A48" s="40">
        <v>39</v>
      </c>
      <c r="B48" s="41" t="s">
        <v>89</v>
      </c>
      <c r="C48" s="41" t="s">
        <v>90</v>
      </c>
      <c r="D48" s="10">
        <v>2</v>
      </c>
      <c r="E48" s="11">
        <v>0</v>
      </c>
      <c r="F48" s="12">
        <f t="shared" si="0"/>
        <v>0</v>
      </c>
      <c r="G48" s="13">
        <v>15</v>
      </c>
      <c r="H48" s="13">
        <v>15</v>
      </c>
      <c r="I48" s="42">
        <v>1</v>
      </c>
      <c r="J48" s="42">
        <v>1</v>
      </c>
      <c r="K48" s="12">
        <f t="shared" si="1"/>
        <v>1</v>
      </c>
      <c r="L48" s="43">
        <v>59</v>
      </c>
      <c r="M48" s="43">
        <v>59</v>
      </c>
      <c r="N48" s="42"/>
      <c r="O48" s="42"/>
      <c r="P48" s="12" t="str">
        <f t="shared" si="2"/>
        <v/>
      </c>
      <c r="Q48" s="43"/>
      <c r="R48" s="44"/>
      <c r="S48" s="45">
        <v>4</v>
      </c>
      <c r="T48" s="16">
        <v>9</v>
      </c>
      <c r="U48" s="7"/>
      <c r="V48" s="16"/>
      <c r="W48" s="17">
        <f t="shared" si="3"/>
        <v>7</v>
      </c>
    </row>
    <row r="49" spans="1:23" x14ac:dyDescent="0.2">
      <c r="A49" s="40">
        <v>40</v>
      </c>
      <c r="B49" s="41" t="s">
        <v>91</v>
      </c>
      <c r="C49" s="41" t="s">
        <v>92</v>
      </c>
      <c r="D49" s="10">
        <v>300</v>
      </c>
      <c r="E49" s="11">
        <v>274</v>
      </c>
      <c r="F49" s="12">
        <f t="shared" si="0"/>
        <v>0.91333333333333333</v>
      </c>
      <c r="G49" s="13">
        <v>8.9066666666666663</v>
      </c>
      <c r="H49" s="13">
        <v>8</v>
      </c>
      <c r="I49" s="14">
        <v>523</v>
      </c>
      <c r="J49" s="14">
        <v>494</v>
      </c>
      <c r="K49" s="12">
        <f t="shared" si="1"/>
        <v>0.94455066921606123</v>
      </c>
      <c r="L49" s="15">
        <v>28.623326959847038</v>
      </c>
      <c r="M49" s="15">
        <v>13</v>
      </c>
      <c r="N49" s="42">
        <v>394</v>
      </c>
      <c r="O49" s="42">
        <v>378</v>
      </c>
      <c r="P49" s="12">
        <f t="shared" si="2"/>
        <v>0.95939086294416243</v>
      </c>
      <c r="Q49" s="43">
        <v>53.791878172588831</v>
      </c>
      <c r="R49" s="44">
        <v>17</v>
      </c>
      <c r="S49" s="45">
        <v>651</v>
      </c>
      <c r="T49" s="16">
        <v>64.112554112554108</v>
      </c>
      <c r="U49" s="7">
        <v>31</v>
      </c>
      <c r="V49" s="16">
        <v>20.032258064516128</v>
      </c>
      <c r="W49" s="17">
        <f t="shared" si="3"/>
        <v>1899</v>
      </c>
    </row>
    <row r="50" spans="1:23" x14ac:dyDescent="0.2">
      <c r="A50" s="6">
        <v>41</v>
      </c>
      <c r="B50" s="7" t="s">
        <v>93</v>
      </c>
      <c r="C50" s="21" t="s">
        <v>94</v>
      </c>
      <c r="D50" s="7">
        <v>27</v>
      </c>
      <c r="E50" s="7">
        <v>27</v>
      </c>
      <c r="F50" s="12">
        <f t="shared" si="0"/>
        <v>1</v>
      </c>
      <c r="G50" s="13">
        <v>5.9259259259259256</v>
      </c>
      <c r="H50" s="13">
        <v>7</v>
      </c>
      <c r="I50" s="14">
        <v>117</v>
      </c>
      <c r="J50" s="14">
        <v>99</v>
      </c>
      <c r="K50" s="12">
        <f t="shared" si="1"/>
        <v>0.84615384615384615</v>
      </c>
      <c r="L50" s="15">
        <v>40.051282051282051</v>
      </c>
      <c r="M50" s="15">
        <v>21</v>
      </c>
      <c r="N50" s="42">
        <v>224</v>
      </c>
      <c r="O50" s="42">
        <v>215</v>
      </c>
      <c r="P50" s="12">
        <f t="shared" si="2"/>
        <v>0.9598214285714286</v>
      </c>
      <c r="Q50" s="43">
        <v>84.357142857142861</v>
      </c>
      <c r="R50" s="44">
        <v>104.5</v>
      </c>
      <c r="S50" s="45">
        <v>719</v>
      </c>
      <c r="T50" s="16">
        <v>185.673157162726</v>
      </c>
      <c r="U50" s="7">
        <v>260</v>
      </c>
      <c r="V50" s="16">
        <v>0.53846153846153844</v>
      </c>
      <c r="W50" s="17">
        <f t="shared" si="3"/>
        <v>1347</v>
      </c>
    </row>
    <row r="51" spans="1:23" ht="25.5" x14ac:dyDescent="0.2">
      <c r="A51" s="6">
        <v>42</v>
      </c>
      <c r="B51" s="7" t="s">
        <v>95</v>
      </c>
      <c r="C51" s="21" t="s">
        <v>96</v>
      </c>
      <c r="D51" s="7">
        <v>239</v>
      </c>
      <c r="E51" s="7">
        <v>223</v>
      </c>
      <c r="F51" s="12">
        <f t="shared" si="0"/>
        <v>0.93305439330543938</v>
      </c>
      <c r="G51" s="13">
        <v>8.3054393305439334</v>
      </c>
      <c r="H51" s="13">
        <v>8</v>
      </c>
      <c r="I51" s="14">
        <v>894</v>
      </c>
      <c r="J51" s="14">
        <v>848</v>
      </c>
      <c r="K51" s="12">
        <f t="shared" si="1"/>
        <v>0.94854586129753915</v>
      </c>
      <c r="L51" s="15">
        <v>29.927293064876956</v>
      </c>
      <c r="M51" s="15">
        <v>17</v>
      </c>
      <c r="N51" s="42">
        <v>717</v>
      </c>
      <c r="O51" s="42">
        <v>697</v>
      </c>
      <c r="P51" s="12">
        <f t="shared" si="2"/>
        <v>0.97210599721059976</v>
      </c>
      <c r="Q51" s="43">
        <v>51.235704323570431</v>
      </c>
      <c r="R51" s="44">
        <v>20</v>
      </c>
      <c r="S51" s="45">
        <v>675</v>
      </c>
      <c r="T51" s="16">
        <v>70.368421052631575</v>
      </c>
      <c r="U51" s="7">
        <v>755</v>
      </c>
      <c r="V51" s="16">
        <v>0</v>
      </c>
      <c r="W51" s="17">
        <f t="shared" si="3"/>
        <v>3280</v>
      </c>
    </row>
    <row r="52" spans="1:23" x14ac:dyDescent="0.2">
      <c r="A52" s="6">
        <v>43</v>
      </c>
      <c r="B52" s="7" t="s">
        <v>97</v>
      </c>
      <c r="C52" s="21" t="s">
        <v>98</v>
      </c>
      <c r="D52" s="7">
        <v>206</v>
      </c>
      <c r="E52" s="7">
        <v>191</v>
      </c>
      <c r="F52" s="12">
        <f t="shared" si="0"/>
        <v>0.92718446601941751</v>
      </c>
      <c r="G52" s="13">
        <v>9.3737864077669908</v>
      </c>
      <c r="H52" s="13">
        <v>8</v>
      </c>
      <c r="I52" s="14">
        <v>205</v>
      </c>
      <c r="J52" s="14">
        <v>193</v>
      </c>
      <c r="K52" s="12">
        <f t="shared" si="1"/>
        <v>0.94146341463414629</v>
      </c>
      <c r="L52" s="15">
        <v>31.717073170731709</v>
      </c>
      <c r="M52" s="15">
        <v>22</v>
      </c>
      <c r="N52" s="42">
        <v>135</v>
      </c>
      <c r="O52" s="42">
        <v>133</v>
      </c>
      <c r="P52" s="12">
        <f t="shared" si="2"/>
        <v>0.98518518518518516</v>
      </c>
      <c r="Q52" s="43">
        <v>54.140740740740739</v>
      </c>
      <c r="R52" s="44">
        <v>27</v>
      </c>
      <c r="S52" s="45">
        <v>326</v>
      </c>
      <c r="T52" s="16">
        <v>54.70552147239264</v>
      </c>
      <c r="U52" s="7">
        <v>11</v>
      </c>
      <c r="V52" s="16">
        <v>20.818181818181817</v>
      </c>
      <c r="W52" s="17">
        <f t="shared" si="3"/>
        <v>883</v>
      </c>
    </row>
    <row r="53" spans="1:23" x14ac:dyDescent="0.2">
      <c r="A53" s="6">
        <v>44</v>
      </c>
      <c r="B53" s="7" t="s">
        <v>99</v>
      </c>
      <c r="C53" s="21" t="s">
        <v>100</v>
      </c>
      <c r="D53" s="7">
        <v>63</v>
      </c>
      <c r="E53" s="7">
        <v>58</v>
      </c>
      <c r="F53" s="12">
        <f t="shared" si="0"/>
        <v>0.92063492063492058</v>
      </c>
      <c r="G53" s="13">
        <v>11.714285714285714</v>
      </c>
      <c r="H53" s="13">
        <v>9</v>
      </c>
      <c r="I53" s="14">
        <v>75</v>
      </c>
      <c r="J53" s="14">
        <v>70</v>
      </c>
      <c r="K53" s="12">
        <f t="shared" si="1"/>
        <v>0.93333333333333335</v>
      </c>
      <c r="L53" s="15">
        <v>37.506666666666668</v>
      </c>
      <c r="M53" s="15">
        <v>14</v>
      </c>
      <c r="N53" s="42">
        <v>29</v>
      </c>
      <c r="O53" s="42">
        <v>29</v>
      </c>
      <c r="P53" s="12">
        <f t="shared" si="2"/>
        <v>1</v>
      </c>
      <c r="Q53" s="43">
        <v>59.689655172413794</v>
      </c>
      <c r="R53" s="44">
        <v>60</v>
      </c>
      <c r="S53" s="45">
        <v>66</v>
      </c>
      <c r="T53" s="16">
        <v>38.424242424242422</v>
      </c>
      <c r="U53" s="7">
        <v>13</v>
      </c>
      <c r="V53" s="16">
        <v>0</v>
      </c>
      <c r="W53" s="17">
        <f t="shared" si="3"/>
        <v>246</v>
      </c>
    </row>
    <row r="54" spans="1:23" x14ac:dyDescent="0.2">
      <c r="A54" s="6">
        <v>45</v>
      </c>
      <c r="B54" s="7" t="s">
        <v>101</v>
      </c>
      <c r="C54" s="21" t="s">
        <v>102</v>
      </c>
      <c r="D54" s="7">
        <v>752</v>
      </c>
      <c r="E54" s="7">
        <v>687</v>
      </c>
      <c r="F54" s="12">
        <f t="shared" si="0"/>
        <v>0.91356382978723405</v>
      </c>
      <c r="G54" s="13">
        <v>9.3151595744680851</v>
      </c>
      <c r="H54" s="13">
        <v>9</v>
      </c>
      <c r="I54" s="14">
        <v>827</v>
      </c>
      <c r="J54" s="14">
        <v>776</v>
      </c>
      <c r="K54" s="12">
        <f t="shared" si="1"/>
        <v>0.93833131801692871</v>
      </c>
      <c r="L54" s="15">
        <v>29.223700120918984</v>
      </c>
      <c r="M54" s="15">
        <v>19</v>
      </c>
      <c r="N54" s="42">
        <v>874</v>
      </c>
      <c r="O54" s="42">
        <v>856</v>
      </c>
      <c r="P54" s="12">
        <f t="shared" si="2"/>
        <v>0.97940503432494275</v>
      </c>
      <c r="Q54" s="43">
        <v>35.789473684210527</v>
      </c>
      <c r="R54" s="44">
        <v>3</v>
      </c>
      <c r="S54" s="45">
        <v>1384</v>
      </c>
      <c r="T54" s="16">
        <v>75.613439306358387</v>
      </c>
      <c r="U54" s="7">
        <v>182</v>
      </c>
      <c r="V54" s="16">
        <v>5.1593406593406597</v>
      </c>
      <c r="W54" s="17">
        <f t="shared" si="3"/>
        <v>4019</v>
      </c>
    </row>
    <row r="55" spans="1:23" x14ac:dyDescent="0.2">
      <c r="A55" s="6">
        <v>46</v>
      </c>
      <c r="B55" s="7" t="s">
        <v>103</v>
      </c>
      <c r="C55" s="21" t="s">
        <v>104</v>
      </c>
      <c r="D55" s="7">
        <v>170</v>
      </c>
      <c r="E55" s="7">
        <v>154</v>
      </c>
      <c r="F55" s="12">
        <f t="shared" si="0"/>
        <v>0.90588235294117647</v>
      </c>
      <c r="G55" s="13">
        <v>11.68235294117647</v>
      </c>
      <c r="H55" s="13">
        <v>7</v>
      </c>
      <c r="I55" s="14">
        <v>356</v>
      </c>
      <c r="J55" s="14">
        <v>311</v>
      </c>
      <c r="K55" s="12">
        <f t="shared" si="1"/>
        <v>0.8735955056179775</v>
      </c>
      <c r="L55" s="15">
        <v>65.123595505617971</v>
      </c>
      <c r="M55" s="15">
        <v>28</v>
      </c>
      <c r="N55" s="42">
        <v>1271</v>
      </c>
      <c r="O55" s="42">
        <v>739</v>
      </c>
      <c r="P55" s="12">
        <f t="shared" si="2"/>
        <v>0.58143194335169157</v>
      </c>
      <c r="Q55" s="43">
        <v>223.22895357985837</v>
      </c>
      <c r="R55" s="44">
        <v>120</v>
      </c>
      <c r="S55" s="45">
        <v>2992</v>
      </c>
      <c r="T55" s="16">
        <v>309.47259358288773</v>
      </c>
      <c r="U55" s="7">
        <v>384</v>
      </c>
      <c r="V55" s="16">
        <v>2.9453125</v>
      </c>
      <c r="W55" s="17">
        <f t="shared" si="3"/>
        <v>5173</v>
      </c>
    </row>
    <row r="56" spans="1:23" ht="25.5" x14ac:dyDescent="0.2">
      <c r="A56" s="6">
        <v>47</v>
      </c>
      <c r="B56" s="7" t="s">
        <v>105</v>
      </c>
      <c r="C56" s="21" t="s">
        <v>106</v>
      </c>
      <c r="D56" s="7">
        <v>13</v>
      </c>
      <c r="E56" s="7">
        <v>12</v>
      </c>
      <c r="F56" s="12">
        <f t="shared" si="0"/>
        <v>0.92307692307692313</v>
      </c>
      <c r="G56" s="13">
        <v>4.3076923076923075</v>
      </c>
      <c r="H56" s="13">
        <v>3</v>
      </c>
      <c r="I56" s="14">
        <v>4</v>
      </c>
      <c r="J56" s="14">
        <v>4</v>
      </c>
      <c r="K56" s="12">
        <f t="shared" si="1"/>
        <v>1</v>
      </c>
      <c r="L56" s="15">
        <v>7.5</v>
      </c>
      <c r="M56" s="15">
        <v>3</v>
      </c>
      <c r="N56" s="42">
        <v>5</v>
      </c>
      <c r="O56" s="42">
        <v>5</v>
      </c>
      <c r="P56" s="12">
        <f t="shared" si="2"/>
        <v>1</v>
      </c>
      <c r="Q56" s="43">
        <v>9.6</v>
      </c>
      <c r="R56" s="44">
        <v>3</v>
      </c>
      <c r="S56" s="45">
        <v>75</v>
      </c>
      <c r="T56" s="16">
        <v>40.106666666666669</v>
      </c>
      <c r="U56" s="7">
        <v>1</v>
      </c>
      <c r="V56" s="16">
        <v>0</v>
      </c>
      <c r="W56" s="17">
        <f t="shared" si="3"/>
        <v>98</v>
      </c>
    </row>
    <row r="57" spans="1:23" x14ac:dyDescent="0.2">
      <c r="A57" s="6">
        <v>48</v>
      </c>
      <c r="B57" s="7" t="s">
        <v>107</v>
      </c>
      <c r="C57" s="21" t="s">
        <v>108</v>
      </c>
      <c r="D57" s="7">
        <v>88</v>
      </c>
      <c r="E57" s="7">
        <v>84</v>
      </c>
      <c r="F57" s="12">
        <f t="shared" si="0"/>
        <v>0.95454545454545459</v>
      </c>
      <c r="G57" s="13">
        <v>4.2386363636363633</v>
      </c>
      <c r="H57" s="13">
        <v>1</v>
      </c>
      <c r="I57" s="14">
        <v>54</v>
      </c>
      <c r="J57" s="14">
        <v>45</v>
      </c>
      <c r="K57" s="12">
        <f t="shared" si="1"/>
        <v>0.83333333333333337</v>
      </c>
      <c r="L57" s="15">
        <v>26.5</v>
      </c>
      <c r="M57" s="15">
        <v>1</v>
      </c>
      <c r="N57" s="42">
        <v>377</v>
      </c>
      <c r="O57" s="42">
        <v>377</v>
      </c>
      <c r="P57" s="12">
        <f t="shared" si="2"/>
        <v>1</v>
      </c>
      <c r="Q57" s="43">
        <v>14.928381962864721</v>
      </c>
      <c r="R57" s="44">
        <v>0</v>
      </c>
      <c r="S57" s="45">
        <v>938</v>
      </c>
      <c r="T57" s="16">
        <v>22.153518123667379</v>
      </c>
      <c r="U57" s="7">
        <v>51</v>
      </c>
      <c r="V57" s="16">
        <v>7.8431372549019607E-2</v>
      </c>
      <c r="W57" s="17">
        <f t="shared" si="3"/>
        <v>1508</v>
      </c>
    </row>
    <row r="58" spans="1:23" x14ac:dyDescent="0.2">
      <c r="A58" s="6">
        <v>49</v>
      </c>
      <c r="B58" s="7" t="s">
        <v>109</v>
      </c>
      <c r="C58" s="21" t="s">
        <v>110</v>
      </c>
      <c r="D58" s="7">
        <v>107</v>
      </c>
      <c r="E58" s="7">
        <v>107</v>
      </c>
      <c r="F58" s="12">
        <f t="shared" si="0"/>
        <v>1</v>
      </c>
      <c r="G58" s="13">
        <v>3.3738317757009346</v>
      </c>
      <c r="H58" s="13">
        <v>2</v>
      </c>
      <c r="I58" s="14">
        <v>69</v>
      </c>
      <c r="J58" s="14">
        <v>67</v>
      </c>
      <c r="K58" s="12">
        <f t="shared" si="1"/>
        <v>0.97101449275362317</v>
      </c>
      <c r="L58" s="15">
        <v>23.173913043478262</v>
      </c>
      <c r="M58" s="15">
        <v>9</v>
      </c>
      <c r="N58" s="42">
        <v>173</v>
      </c>
      <c r="O58" s="42">
        <v>173</v>
      </c>
      <c r="P58" s="12">
        <f t="shared" si="2"/>
        <v>1</v>
      </c>
      <c r="Q58" s="43">
        <v>7.6184971098265892</v>
      </c>
      <c r="R58" s="44">
        <v>2</v>
      </c>
      <c r="S58" s="45">
        <v>153</v>
      </c>
      <c r="T58" s="16">
        <v>9.0326797385620914</v>
      </c>
      <c r="U58" s="7">
        <v>2</v>
      </c>
      <c r="V58" s="16">
        <v>0</v>
      </c>
      <c r="W58" s="17">
        <f t="shared" si="3"/>
        <v>504</v>
      </c>
    </row>
    <row r="59" spans="1:23" ht="25.5" x14ac:dyDescent="0.2">
      <c r="A59" s="22" t="s">
        <v>111</v>
      </c>
      <c r="B59" s="23" t="s">
        <v>112</v>
      </c>
      <c r="C59" s="24" t="s">
        <v>113</v>
      </c>
      <c r="D59" s="7">
        <v>2</v>
      </c>
      <c r="E59" s="7">
        <v>1</v>
      </c>
      <c r="F59" s="12">
        <f t="shared" si="0"/>
        <v>0.5</v>
      </c>
      <c r="G59" s="13">
        <v>15.5</v>
      </c>
      <c r="H59" s="13">
        <v>15.5</v>
      </c>
      <c r="I59" s="14">
        <v>8</v>
      </c>
      <c r="J59" s="14">
        <v>8</v>
      </c>
      <c r="K59" s="12">
        <f t="shared" si="1"/>
        <v>1</v>
      </c>
      <c r="L59" s="15">
        <v>27.75</v>
      </c>
      <c r="M59" s="15">
        <v>16</v>
      </c>
      <c r="N59" s="42">
        <v>12</v>
      </c>
      <c r="O59" s="42">
        <v>12</v>
      </c>
      <c r="P59" s="12">
        <f t="shared" si="2"/>
        <v>1</v>
      </c>
      <c r="Q59" s="43">
        <v>19.916666666666668</v>
      </c>
      <c r="R59" s="44">
        <v>0</v>
      </c>
      <c r="S59" s="45">
        <v>17</v>
      </c>
      <c r="T59" s="16">
        <v>0.17647058823529413</v>
      </c>
      <c r="U59" s="7">
        <v>12</v>
      </c>
      <c r="V59" s="16">
        <v>0</v>
      </c>
      <c r="W59" s="17">
        <f t="shared" si="3"/>
        <v>51</v>
      </c>
    </row>
    <row r="60" spans="1:23" ht="25.5" x14ac:dyDescent="0.2">
      <c r="A60" s="6">
        <v>50</v>
      </c>
      <c r="B60" s="21" t="s">
        <v>114</v>
      </c>
      <c r="C60" s="21" t="s">
        <v>115</v>
      </c>
      <c r="D60" s="7">
        <v>360</v>
      </c>
      <c r="E60" s="7">
        <v>337</v>
      </c>
      <c r="F60" s="12">
        <f t="shared" si="0"/>
        <v>0.93611111111111112</v>
      </c>
      <c r="G60" s="13">
        <v>8.9972222222222218</v>
      </c>
      <c r="H60" s="13">
        <v>8</v>
      </c>
      <c r="I60" s="14">
        <v>576</v>
      </c>
      <c r="J60" s="14">
        <v>555</v>
      </c>
      <c r="K60" s="12">
        <f t="shared" si="1"/>
        <v>0.96354166666666663</v>
      </c>
      <c r="L60" s="15">
        <v>25.467013888888889</v>
      </c>
      <c r="M60" s="15">
        <v>17</v>
      </c>
      <c r="N60" s="42">
        <v>404</v>
      </c>
      <c r="O60" s="42">
        <v>402</v>
      </c>
      <c r="P60" s="12">
        <f t="shared" si="2"/>
        <v>0.99504950495049505</v>
      </c>
      <c r="Q60" s="43">
        <v>40.420792079207921</v>
      </c>
      <c r="R60" s="44">
        <v>12</v>
      </c>
      <c r="S60" s="45">
        <v>391</v>
      </c>
      <c r="T60" s="16">
        <v>29.619318181818183</v>
      </c>
      <c r="U60" s="7">
        <v>90</v>
      </c>
      <c r="V60" s="16">
        <v>0.75555555555555554</v>
      </c>
      <c r="W60" s="17">
        <f t="shared" si="3"/>
        <v>1821</v>
      </c>
    </row>
    <row r="61" spans="1:23" ht="25.5" x14ac:dyDescent="0.2">
      <c r="A61" s="6">
        <v>51</v>
      </c>
      <c r="B61" s="7" t="s">
        <v>116</v>
      </c>
      <c r="C61" s="21" t="s">
        <v>117</v>
      </c>
      <c r="D61" s="7">
        <v>257</v>
      </c>
      <c r="E61" s="7">
        <v>235</v>
      </c>
      <c r="F61" s="12">
        <f t="shared" si="0"/>
        <v>0.91439688715953304</v>
      </c>
      <c r="G61" s="13">
        <v>7.027237354085603</v>
      </c>
      <c r="H61" s="13">
        <v>9</v>
      </c>
      <c r="I61" s="14">
        <v>362</v>
      </c>
      <c r="J61" s="14">
        <v>337</v>
      </c>
      <c r="K61" s="12">
        <f t="shared" si="1"/>
        <v>0.93093922651933703</v>
      </c>
      <c r="L61" s="15">
        <v>26.665745856353592</v>
      </c>
      <c r="M61" s="15">
        <v>15</v>
      </c>
      <c r="N61" s="42">
        <v>320</v>
      </c>
      <c r="O61" s="42">
        <v>304</v>
      </c>
      <c r="P61" s="12">
        <f t="shared" si="2"/>
        <v>0.95</v>
      </c>
      <c r="Q61" s="43">
        <v>48.578125</v>
      </c>
      <c r="R61" s="44">
        <v>2.5</v>
      </c>
      <c r="S61" s="45">
        <v>479</v>
      </c>
      <c r="T61" s="16">
        <v>51.133611691022963</v>
      </c>
      <c r="U61" s="7">
        <v>164</v>
      </c>
      <c r="V61" s="16">
        <v>3.6036585365853657</v>
      </c>
      <c r="W61" s="17">
        <f t="shared" si="3"/>
        <v>1582</v>
      </c>
    </row>
    <row r="62" spans="1:23" ht="25.5" x14ac:dyDescent="0.2">
      <c r="A62" s="6">
        <v>52</v>
      </c>
      <c r="B62" s="7" t="s">
        <v>118</v>
      </c>
      <c r="C62" s="21" t="s">
        <v>119</v>
      </c>
      <c r="D62" s="7">
        <v>34</v>
      </c>
      <c r="E62" s="7">
        <v>34</v>
      </c>
      <c r="F62" s="12">
        <f t="shared" si="0"/>
        <v>1</v>
      </c>
      <c r="G62" s="13">
        <v>0.29411764705882354</v>
      </c>
      <c r="H62" s="13">
        <v>0</v>
      </c>
      <c r="I62" s="14">
        <v>37</v>
      </c>
      <c r="J62" s="14">
        <v>36</v>
      </c>
      <c r="K62" s="12">
        <f t="shared" si="1"/>
        <v>0.97297297297297303</v>
      </c>
      <c r="L62" s="15">
        <v>1.7567567567567568</v>
      </c>
      <c r="M62" s="15">
        <v>0</v>
      </c>
      <c r="N62" s="42">
        <v>82</v>
      </c>
      <c r="O62" s="42">
        <v>82</v>
      </c>
      <c r="P62" s="12">
        <f t="shared" si="2"/>
        <v>1</v>
      </c>
      <c r="Q62" s="43">
        <v>3.6341463414634148</v>
      </c>
      <c r="R62" s="44">
        <v>0</v>
      </c>
      <c r="S62" s="45">
        <v>112</v>
      </c>
      <c r="T62" s="16">
        <v>3.5714285714285716</v>
      </c>
      <c r="U62" s="7">
        <v>24</v>
      </c>
      <c r="V62" s="16">
        <v>0</v>
      </c>
      <c r="W62" s="17">
        <f t="shared" si="3"/>
        <v>289</v>
      </c>
    </row>
    <row r="63" spans="1:23" ht="25.5" x14ac:dyDescent="0.2">
      <c r="A63" s="6">
        <v>53</v>
      </c>
      <c r="B63" s="7" t="s">
        <v>120</v>
      </c>
      <c r="C63" s="21" t="s">
        <v>121</v>
      </c>
      <c r="D63" s="7">
        <v>5</v>
      </c>
      <c r="E63" s="7">
        <v>5</v>
      </c>
      <c r="F63" s="12">
        <f t="shared" si="0"/>
        <v>1</v>
      </c>
      <c r="G63" s="13">
        <v>5.4</v>
      </c>
      <c r="H63" s="13">
        <v>6</v>
      </c>
      <c r="I63" s="14">
        <v>4</v>
      </c>
      <c r="J63" s="14">
        <v>4</v>
      </c>
      <c r="K63" s="12">
        <f t="shared" si="1"/>
        <v>1</v>
      </c>
      <c r="L63" s="15">
        <v>21.5</v>
      </c>
      <c r="M63" s="15">
        <v>13.5</v>
      </c>
      <c r="N63" s="42">
        <v>21</v>
      </c>
      <c r="O63" s="42">
        <v>21</v>
      </c>
      <c r="P63" s="12">
        <f t="shared" si="2"/>
        <v>1</v>
      </c>
      <c r="Q63" s="43">
        <v>7.1904761904761907</v>
      </c>
      <c r="R63" s="44">
        <v>0</v>
      </c>
      <c r="S63" s="45">
        <v>28</v>
      </c>
      <c r="T63" s="16">
        <v>8.4285714285714288</v>
      </c>
      <c r="U63" s="7">
        <v>1</v>
      </c>
      <c r="V63" s="16">
        <v>0</v>
      </c>
      <c r="W63" s="17">
        <f t="shared" si="3"/>
        <v>59</v>
      </c>
    </row>
    <row r="64" spans="1:23" x14ac:dyDescent="0.2">
      <c r="A64" s="6">
        <v>54</v>
      </c>
      <c r="B64" s="7" t="s">
        <v>122</v>
      </c>
      <c r="C64" s="21" t="s">
        <v>123</v>
      </c>
      <c r="D64" s="7">
        <v>160</v>
      </c>
      <c r="E64" s="7">
        <v>152</v>
      </c>
      <c r="F64" s="12">
        <f t="shared" si="0"/>
        <v>0.95</v>
      </c>
      <c r="G64" s="13">
        <v>9.3625000000000007</v>
      </c>
      <c r="H64" s="13">
        <v>9</v>
      </c>
      <c r="I64" s="14">
        <v>274</v>
      </c>
      <c r="J64" s="14">
        <v>254</v>
      </c>
      <c r="K64" s="12">
        <f t="shared" si="1"/>
        <v>0.92700729927007297</v>
      </c>
      <c r="L64" s="15">
        <v>26.864963503649633</v>
      </c>
      <c r="M64" s="15">
        <v>14</v>
      </c>
      <c r="N64" s="42">
        <v>161</v>
      </c>
      <c r="O64" s="42">
        <v>157</v>
      </c>
      <c r="P64" s="12">
        <f t="shared" si="2"/>
        <v>0.97515527950310554</v>
      </c>
      <c r="Q64" s="43">
        <v>46.341614906832298</v>
      </c>
      <c r="R64" s="44">
        <v>6</v>
      </c>
      <c r="S64" s="45">
        <v>298</v>
      </c>
      <c r="T64" s="16">
        <v>43.832214765100673</v>
      </c>
      <c r="U64" s="7">
        <v>18</v>
      </c>
      <c r="V64" s="16">
        <v>4.2777777777777777</v>
      </c>
      <c r="W64" s="17">
        <f t="shared" si="3"/>
        <v>911</v>
      </c>
    </row>
    <row r="65" spans="1:23" ht="25.5" x14ac:dyDescent="0.2">
      <c r="A65" s="22" t="s">
        <v>124</v>
      </c>
      <c r="B65" s="23" t="s">
        <v>125</v>
      </c>
      <c r="C65" s="24" t="s">
        <v>126</v>
      </c>
      <c r="D65" s="7">
        <v>2</v>
      </c>
      <c r="E65" s="7">
        <v>2</v>
      </c>
      <c r="F65" s="12">
        <f t="shared" si="0"/>
        <v>1</v>
      </c>
      <c r="G65" s="13">
        <v>5</v>
      </c>
      <c r="H65" s="13">
        <v>5</v>
      </c>
      <c r="I65" s="14">
        <v>2</v>
      </c>
      <c r="J65" s="14">
        <v>2</v>
      </c>
      <c r="K65" s="12">
        <f t="shared" si="1"/>
        <v>1</v>
      </c>
      <c r="L65" s="15">
        <v>2.5</v>
      </c>
      <c r="M65" s="15">
        <v>2.5</v>
      </c>
      <c r="N65" s="42">
        <v>4</v>
      </c>
      <c r="O65" s="42">
        <v>4</v>
      </c>
      <c r="P65" s="12">
        <f t="shared" si="2"/>
        <v>1</v>
      </c>
      <c r="Q65" s="43">
        <v>19.75</v>
      </c>
      <c r="R65" s="44">
        <v>11.5</v>
      </c>
      <c r="S65" s="45">
        <v>4</v>
      </c>
      <c r="T65" s="16">
        <v>0</v>
      </c>
      <c r="U65" s="7"/>
      <c r="V65" s="16"/>
      <c r="W65" s="17">
        <f t="shared" si="3"/>
        <v>12</v>
      </c>
    </row>
    <row r="66" spans="1:23" ht="25.5" x14ac:dyDescent="0.2">
      <c r="A66" s="25" t="s">
        <v>127</v>
      </c>
      <c r="B66" s="21" t="s">
        <v>128</v>
      </c>
      <c r="C66" s="21" t="s">
        <v>174</v>
      </c>
      <c r="D66" s="7">
        <v>115</v>
      </c>
      <c r="E66" s="7">
        <v>111</v>
      </c>
      <c r="F66" s="37">
        <f t="shared" si="0"/>
        <v>0.9652173913043478</v>
      </c>
      <c r="G66" s="13">
        <v>5.0086956521739134</v>
      </c>
      <c r="H66" s="13">
        <v>2</v>
      </c>
      <c r="I66" s="14">
        <v>153</v>
      </c>
      <c r="J66" s="14">
        <v>146</v>
      </c>
      <c r="K66" s="37">
        <f t="shared" si="1"/>
        <v>0.95424836601307195</v>
      </c>
      <c r="L66" s="15">
        <v>18.254901960784313</v>
      </c>
      <c r="M66" s="15">
        <v>0</v>
      </c>
      <c r="N66" s="42">
        <v>162</v>
      </c>
      <c r="O66" s="42">
        <v>161</v>
      </c>
      <c r="P66" s="12">
        <f t="shared" si="2"/>
        <v>0.99382716049382713</v>
      </c>
      <c r="Q66" s="43">
        <v>16.191358024691358</v>
      </c>
      <c r="R66" s="44">
        <v>0</v>
      </c>
      <c r="S66" s="45">
        <v>286</v>
      </c>
      <c r="T66" s="16">
        <v>11.807692307692308</v>
      </c>
      <c r="U66" s="7">
        <v>69</v>
      </c>
      <c r="V66" s="16">
        <v>0.36231884057971014</v>
      </c>
      <c r="W66" s="17">
        <f t="shared" si="3"/>
        <v>785</v>
      </c>
    </row>
    <row r="67" spans="1:23" x14ac:dyDescent="0.2">
      <c r="A67" s="25" t="s">
        <v>129</v>
      </c>
      <c r="B67" s="7" t="s">
        <v>130</v>
      </c>
      <c r="C67" s="21" t="s">
        <v>9</v>
      </c>
      <c r="D67" s="7">
        <v>98</v>
      </c>
      <c r="E67" s="7">
        <v>94</v>
      </c>
      <c r="F67" s="12">
        <f t="shared" si="0"/>
        <v>0.95918367346938771</v>
      </c>
      <c r="G67" s="13">
        <v>4.6122448979591839</v>
      </c>
      <c r="H67" s="13">
        <v>3</v>
      </c>
      <c r="I67" s="14">
        <v>160</v>
      </c>
      <c r="J67" s="14">
        <v>158</v>
      </c>
      <c r="K67" s="12">
        <f t="shared" si="1"/>
        <v>0.98750000000000004</v>
      </c>
      <c r="L67" s="15">
        <v>13.393750000000001</v>
      </c>
      <c r="M67" s="15">
        <v>7</v>
      </c>
      <c r="N67" s="42">
        <v>376</v>
      </c>
      <c r="O67" s="42">
        <v>375</v>
      </c>
      <c r="P67" s="12">
        <f t="shared" si="2"/>
        <v>0.99734042553191493</v>
      </c>
      <c r="Q67" s="43">
        <v>9.3031914893617014</v>
      </c>
      <c r="R67" s="44">
        <v>0</v>
      </c>
      <c r="S67" s="45">
        <v>804</v>
      </c>
      <c r="T67" s="16">
        <v>12.039473684210526</v>
      </c>
      <c r="U67" s="7">
        <v>174</v>
      </c>
      <c r="V67" s="16">
        <v>1.0114942528735633</v>
      </c>
      <c r="W67" s="17">
        <f t="shared" si="3"/>
        <v>1612</v>
      </c>
    </row>
    <row r="68" spans="1:23" x14ac:dyDescent="0.2">
      <c r="A68" s="25" t="s">
        <v>131</v>
      </c>
      <c r="B68" s="7" t="s">
        <v>132</v>
      </c>
      <c r="C68" s="21" t="s">
        <v>133</v>
      </c>
      <c r="D68" s="7">
        <v>193</v>
      </c>
      <c r="E68" s="7">
        <v>187</v>
      </c>
      <c r="F68" s="12">
        <f t="shared" si="0"/>
        <v>0.9689119170984456</v>
      </c>
      <c r="G68" s="13">
        <v>6.7823834196891193</v>
      </c>
      <c r="H68" s="13">
        <v>6</v>
      </c>
      <c r="I68" s="14">
        <v>223</v>
      </c>
      <c r="J68" s="14">
        <v>207</v>
      </c>
      <c r="K68" s="12">
        <f t="shared" si="1"/>
        <v>0.9282511210762332</v>
      </c>
      <c r="L68" s="15">
        <v>25.156950672645738</v>
      </c>
      <c r="M68" s="15">
        <v>12</v>
      </c>
      <c r="N68" s="42">
        <v>203</v>
      </c>
      <c r="O68" s="42">
        <v>200</v>
      </c>
      <c r="P68" s="12">
        <f t="shared" si="2"/>
        <v>0.98522167487684731</v>
      </c>
      <c r="Q68" s="43">
        <v>38.709359605911331</v>
      </c>
      <c r="R68" s="44">
        <v>7</v>
      </c>
      <c r="S68" s="45">
        <v>311</v>
      </c>
      <c r="T68" s="16">
        <v>50.556270096463024</v>
      </c>
      <c r="U68" s="7">
        <v>45</v>
      </c>
      <c r="V68" s="16">
        <v>4.9777777777777779</v>
      </c>
      <c r="W68" s="17">
        <f t="shared" si="3"/>
        <v>975</v>
      </c>
    </row>
    <row r="69" spans="1:23" x14ac:dyDescent="0.2">
      <c r="A69" s="25" t="s">
        <v>134</v>
      </c>
      <c r="B69" s="7" t="s">
        <v>135</v>
      </c>
      <c r="C69" s="21" t="s">
        <v>136</v>
      </c>
      <c r="D69" s="7">
        <v>67</v>
      </c>
      <c r="E69" s="7">
        <v>63</v>
      </c>
      <c r="F69" s="12">
        <f t="shared" si="0"/>
        <v>0.94029850746268662</v>
      </c>
      <c r="G69" s="13">
        <v>8.9850746268656714</v>
      </c>
      <c r="H69" s="13">
        <v>8</v>
      </c>
      <c r="I69" s="14">
        <v>174</v>
      </c>
      <c r="J69" s="14">
        <v>167</v>
      </c>
      <c r="K69" s="12">
        <f t="shared" si="1"/>
        <v>0.95977011494252873</v>
      </c>
      <c r="L69" s="15">
        <v>25.563218390804597</v>
      </c>
      <c r="M69" s="15">
        <v>10</v>
      </c>
      <c r="N69" s="42">
        <v>94</v>
      </c>
      <c r="O69" s="42">
        <v>94</v>
      </c>
      <c r="P69" s="12">
        <f t="shared" si="2"/>
        <v>1</v>
      </c>
      <c r="Q69" s="43">
        <v>26.446808510638299</v>
      </c>
      <c r="R69" s="44">
        <v>1</v>
      </c>
      <c r="S69" s="45">
        <v>114</v>
      </c>
      <c r="T69" s="16">
        <v>30.517543859649123</v>
      </c>
      <c r="U69" s="7">
        <v>7</v>
      </c>
      <c r="V69" s="16">
        <v>0</v>
      </c>
      <c r="W69" s="17">
        <f t="shared" si="3"/>
        <v>456</v>
      </c>
    </row>
    <row r="70" spans="1:23" x14ac:dyDescent="0.2">
      <c r="A70" s="25" t="s">
        <v>137</v>
      </c>
      <c r="B70" s="7" t="s">
        <v>138</v>
      </c>
      <c r="C70" s="21" t="s">
        <v>139</v>
      </c>
      <c r="D70" s="7">
        <v>4</v>
      </c>
      <c r="E70" s="7">
        <v>4</v>
      </c>
      <c r="F70" s="12">
        <f t="shared" si="0"/>
        <v>1</v>
      </c>
      <c r="G70" s="13">
        <v>5.5</v>
      </c>
      <c r="H70" s="13">
        <v>4.5</v>
      </c>
      <c r="I70" s="14">
        <v>4</v>
      </c>
      <c r="J70" s="14">
        <v>4</v>
      </c>
      <c r="K70" s="12">
        <f t="shared" si="1"/>
        <v>1</v>
      </c>
      <c r="L70" s="15">
        <v>42</v>
      </c>
      <c r="M70" s="15">
        <v>53</v>
      </c>
      <c r="N70" s="42">
        <v>4</v>
      </c>
      <c r="O70" s="42">
        <v>4</v>
      </c>
      <c r="P70" s="12">
        <f t="shared" si="2"/>
        <v>1</v>
      </c>
      <c r="Q70" s="43">
        <v>47.5</v>
      </c>
      <c r="R70" s="44">
        <v>46.5</v>
      </c>
      <c r="S70" s="45">
        <v>3</v>
      </c>
      <c r="T70" s="16">
        <v>30.666666666666668</v>
      </c>
      <c r="U70" s="7"/>
      <c r="V70" s="16"/>
      <c r="W70" s="17">
        <f t="shared" si="3"/>
        <v>15</v>
      </c>
    </row>
    <row r="71" spans="1:23" x14ac:dyDescent="0.2">
      <c r="A71" s="25" t="s">
        <v>140</v>
      </c>
      <c r="B71" s="7" t="s">
        <v>141</v>
      </c>
      <c r="C71" s="21" t="s">
        <v>142</v>
      </c>
      <c r="D71" s="7">
        <v>150</v>
      </c>
      <c r="E71" s="7">
        <v>140</v>
      </c>
      <c r="F71" s="12">
        <f t="shared" si="0"/>
        <v>0.93333333333333335</v>
      </c>
      <c r="G71" s="13">
        <v>6.9066666666666663</v>
      </c>
      <c r="H71" s="13">
        <v>6</v>
      </c>
      <c r="I71" s="14">
        <v>332</v>
      </c>
      <c r="J71" s="14">
        <v>318</v>
      </c>
      <c r="K71" s="12">
        <f t="shared" si="1"/>
        <v>0.95783132530120485</v>
      </c>
      <c r="L71" s="15">
        <v>18.337349397590362</v>
      </c>
      <c r="M71" s="15">
        <v>8</v>
      </c>
      <c r="N71" s="42">
        <v>325</v>
      </c>
      <c r="O71" s="42">
        <v>325</v>
      </c>
      <c r="P71" s="12">
        <f t="shared" si="2"/>
        <v>1</v>
      </c>
      <c r="Q71" s="43">
        <v>21.683076923076921</v>
      </c>
      <c r="R71" s="44">
        <v>4</v>
      </c>
      <c r="S71" s="45">
        <v>737</v>
      </c>
      <c r="T71" s="16">
        <v>20.8236092265943</v>
      </c>
      <c r="U71" s="7">
        <v>17</v>
      </c>
      <c r="V71" s="16">
        <v>44.470588235294116</v>
      </c>
      <c r="W71" s="17">
        <f t="shared" si="3"/>
        <v>1561</v>
      </c>
    </row>
    <row r="72" spans="1:23" x14ac:dyDescent="0.2">
      <c r="A72" s="25" t="s">
        <v>143</v>
      </c>
      <c r="B72" s="7" t="s">
        <v>144</v>
      </c>
      <c r="C72" s="21" t="s">
        <v>145</v>
      </c>
      <c r="D72" s="7">
        <v>77</v>
      </c>
      <c r="E72" s="7">
        <v>74</v>
      </c>
      <c r="F72" s="12">
        <f t="shared" ref="F72:F81" si="4">IF(D72&gt;0,E72/D72,"")</f>
        <v>0.96103896103896103</v>
      </c>
      <c r="G72" s="13">
        <v>6.7012987012987013</v>
      </c>
      <c r="H72" s="13">
        <v>6</v>
      </c>
      <c r="I72" s="14">
        <v>148</v>
      </c>
      <c r="J72" s="14">
        <v>142</v>
      </c>
      <c r="K72" s="12">
        <f t="shared" ref="K72:K81" si="5">IF(I72&gt;0,J72/I72,"")</f>
        <v>0.95945945945945943</v>
      </c>
      <c r="L72" s="15">
        <v>20.371621621621621</v>
      </c>
      <c r="M72" s="15">
        <v>16</v>
      </c>
      <c r="N72" s="42">
        <v>110</v>
      </c>
      <c r="O72" s="42">
        <v>110</v>
      </c>
      <c r="P72" s="12">
        <f t="shared" ref="P72:P81" si="6">IF(N72&gt;0,O72/N72,"")</f>
        <v>1</v>
      </c>
      <c r="Q72" s="43">
        <v>25.618181818181817</v>
      </c>
      <c r="R72" s="44">
        <v>2.5</v>
      </c>
      <c r="S72" s="45">
        <v>354</v>
      </c>
      <c r="T72" s="16">
        <v>11.949152542372881</v>
      </c>
      <c r="U72" s="7">
        <v>90</v>
      </c>
      <c r="V72" s="16">
        <v>1.5111111111111111</v>
      </c>
      <c r="W72" s="17">
        <f t="shared" ref="W72:W81" si="7">+D72+I72+N72+S72+U72</f>
        <v>779</v>
      </c>
    </row>
    <row r="73" spans="1:23" x14ac:dyDescent="0.2">
      <c r="A73" s="25" t="s">
        <v>146</v>
      </c>
      <c r="B73" s="7" t="s">
        <v>147</v>
      </c>
      <c r="C73" s="21" t="s">
        <v>148</v>
      </c>
      <c r="D73" s="7">
        <v>126</v>
      </c>
      <c r="E73" s="7">
        <v>119</v>
      </c>
      <c r="F73" s="12">
        <f t="shared" si="4"/>
        <v>0.94444444444444442</v>
      </c>
      <c r="G73" s="13">
        <v>7.3174603174603172</v>
      </c>
      <c r="H73" s="13">
        <v>7</v>
      </c>
      <c r="I73" s="14">
        <v>261</v>
      </c>
      <c r="J73" s="14">
        <v>254</v>
      </c>
      <c r="K73" s="12">
        <f t="shared" si="5"/>
        <v>0.97318007662835249</v>
      </c>
      <c r="L73" s="15">
        <v>20.268199233716476</v>
      </c>
      <c r="M73" s="15">
        <v>14</v>
      </c>
      <c r="N73" s="42">
        <v>204</v>
      </c>
      <c r="O73" s="42">
        <v>204</v>
      </c>
      <c r="P73" s="12">
        <f t="shared" si="6"/>
        <v>1</v>
      </c>
      <c r="Q73" s="43">
        <v>28.578431372549019</v>
      </c>
      <c r="R73" s="44">
        <v>0</v>
      </c>
      <c r="S73" s="45">
        <v>920</v>
      </c>
      <c r="T73" s="16">
        <v>21.840217391304346</v>
      </c>
      <c r="U73" s="7">
        <v>57</v>
      </c>
      <c r="V73" s="16">
        <v>18.07017543859649</v>
      </c>
      <c r="W73" s="17">
        <f t="shared" si="7"/>
        <v>1568</v>
      </c>
    </row>
    <row r="74" spans="1:23" x14ac:dyDescent="0.2">
      <c r="A74" s="25" t="s">
        <v>149</v>
      </c>
      <c r="B74" s="7" t="s">
        <v>150</v>
      </c>
      <c r="C74" s="21" t="s">
        <v>151</v>
      </c>
      <c r="D74" s="7">
        <v>17</v>
      </c>
      <c r="E74" s="7">
        <v>17</v>
      </c>
      <c r="F74" s="12">
        <f t="shared" si="4"/>
        <v>1</v>
      </c>
      <c r="G74" s="13">
        <v>6.6470588235294121</v>
      </c>
      <c r="H74" s="13">
        <v>8</v>
      </c>
      <c r="I74" s="14">
        <v>59</v>
      </c>
      <c r="J74" s="14">
        <v>59</v>
      </c>
      <c r="K74" s="12">
        <f t="shared" si="5"/>
        <v>1</v>
      </c>
      <c r="L74" s="15">
        <v>14.847457627118644</v>
      </c>
      <c r="M74" s="15">
        <v>10</v>
      </c>
      <c r="N74" s="42">
        <v>45</v>
      </c>
      <c r="O74" s="42">
        <v>45</v>
      </c>
      <c r="P74" s="12">
        <f t="shared" si="6"/>
        <v>1</v>
      </c>
      <c r="Q74" s="43">
        <v>13.844444444444445</v>
      </c>
      <c r="R74" s="44">
        <v>4</v>
      </c>
      <c r="S74" s="45">
        <v>290</v>
      </c>
      <c r="T74" s="16">
        <v>31.602325581395348</v>
      </c>
      <c r="U74" s="7">
        <v>1</v>
      </c>
      <c r="V74" s="16">
        <v>0</v>
      </c>
      <c r="W74" s="17">
        <f t="shared" si="7"/>
        <v>412</v>
      </c>
    </row>
    <row r="75" spans="1:23" ht="25.5" x14ac:dyDescent="0.2">
      <c r="A75" s="22" t="s">
        <v>152</v>
      </c>
      <c r="B75" s="23" t="s">
        <v>153</v>
      </c>
      <c r="C75" s="24" t="s">
        <v>154</v>
      </c>
      <c r="D75" s="7">
        <v>2</v>
      </c>
      <c r="E75" s="7">
        <v>2</v>
      </c>
      <c r="F75" s="12">
        <f t="shared" si="4"/>
        <v>1</v>
      </c>
      <c r="G75" s="13">
        <v>8</v>
      </c>
      <c r="H75" s="13">
        <v>8</v>
      </c>
      <c r="I75" s="14"/>
      <c r="J75" s="14"/>
      <c r="K75" s="12" t="str">
        <f t="shared" si="5"/>
        <v/>
      </c>
      <c r="L75" s="15"/>
      <c r="M75" s="15"/>
      <c r="N75" s="42">
        <v>9</v>
      </c>
      <c r="O75" s="42">
        <v>9</v>
      </c>
      <c r="P75" s="12">
        <f t="shared" si="6"/>
        <v>1</v>
      </c>
      <c r="Q75" s="43">
        <v>60.222222222222221</v>
      </c>
      <c r="R75" s="44">
        <v>57</v>
      </c>
      <c r="S75" s="45">
        <v>11</v>
      </c>
      <c r="T75" s="16">
        <v>32</v>
      </c>
      <c r="U75" s="7"/>
      <c r="V75" s="16"/>
      <c r="W75" s="17">
        <f t="shared" si="7"/>
        <v>22</v>
      </c>
    </row>
    <row r="76" spans="1:23" ht="25.5" x14ac:dyDescent="0.2">
      <c r="A76" s="25" t="s">
        <v>155</v>
      </c>
      <c r="B76" s="7" t="s">
        <v>156</v>
      </c>
      <c r="C76" s="21" t="s">
        <v>157</v>
      </c>
      <c r="D76" s="7">
        <v>109</v>
      </c>
      <c r="E76" s="7">
        <v>101</v>
      </c>
      <c r="F76" s="12">
        <f t="shared" si="4"/>
        <v>0.92660550458715596</v>
      </c>
      <c r="G76" s="13">
        <v>9.1467889908256872</v>
      </c>
      <c r="H76" s="13">
        <v>8</v>
      </c>
      <c r="I76" s="14">
        <v>187</v>
      </c>
      <c r="J76" s="14">
        <v>166</v>
      </c>
      <c r="K76" s="12">
        <f t="shared" si="5"/>
        <v>0.88770053475935828</v>
      </c>
      <c r="L76" s="15">
        <v>28.598930481283421</v>
      </c>
      <c r="M76" s="15">
        <v>20</v>
      </c>
      <c r="N76" s="42">
        <v>103</v>
      </c>
      <c r="O76" s="42">
        <v>103</v>
      </c>
      <c r="P76" s="12">
        <f t="shared" si="6"/>
        <v>1</v>
      </c>
      <c r="Q76" s="43">
        <v>34.660194174757279</v>
      </c>
      <c r="R76" s="44">
        <v>2</v>
      </c>
      <c r="S76" s="45">
        <v>193</v>
      </c>
      <c r="T76" s="16">
        <v>7.9844559585492227</v>
      </c>
      <c r="U76" s="7">
        <v>77</v>
      </c>
      <c r="V76" s="16">
        <v>0.27272727272727271</v>
      </c>
      <c r="W76" s="17">
        <f t="shared" si="7"/>
        <v>669</v>
      </c>
    </row>
    <row r="77" spans="1:23" ht="25.5" x14ac:dyDescent="0.2">
      <c r="A77" s="25" t="s">
        <v>158</v>
      </c>
      <c r="B77" s="7" t="s">
        <v>159</v>
      </c>
      <c r="C77" s="21" t="s">
        <v>160</v>
      </c>
      <c r="D77" s="7">
        <v>67</v>
      </c>
      <c r="E77" s="7">
        <v>64</v>
      </c>
      <c r="F77" s="12">
        <f t="shared" si="4"/>
        <v>0.95522388059701491</v>
      </c>
      <c r="G77" s="13">
        <v>5.6119402985074629</v>
      </c>
      <c r="H77" s="13">
        <v>8</v>
      </c>
      <c r="I77" s="14">
        <v>104</v>
      </c>
      <c r="J77" s="14">
        <v>87</v>
      </c>
      <c r="K77" s="12">
        <f t="shared" si="5"/>
        <v>0.83653846153846156</v>
      </c>
      <c r="L77" s="15">
        <v>27.35576923076923</v>
      </c>
      <c r="M77" s="15">
        <v>5</v>
      </c>
      <c r="N77" s="42">
        <v>60</v>
      </c>
      <c r="O77" s="42">
        <v>60</v>
      </c>
      <c r="P77" s="12">
        <f t="shared" si="6"/>
        <v>1</v>
      </c>
      <c r="Q77" s="43">
        <v>28.483333333333334</v>
      </c>
      <c r="R77" s="44">
        <v>0</v>
      </c>
      <c r="S77" s="45">
        <v>182</v>
      </c>
      <c r="T77" s="16">
        <v>6.8186813186813184</v>
      </c>
      <c r="U77" s="7">
        <v>43</v>
      </c>
      <c r="V77" s="16">
        <v>0</v>
      </c>
      <c r="W77" s="17">
        <f t="shared" si="7"/>
        <v>456</v>
      </c>
    </row>
    <row r="78" spans="1:23" x14ac:dyDescent="0.2">
      <c r="A78" s="25" t="s">
        <v>161</v>
      </c>
      <c r="B78" s="7" t="s">
        <v>162</v>
      </c>
      <c r="C78" s="21" t="s">
        <v>163</v>
      </c>
      <c r="D78" s="7">
        <v>2</v>
      </c>
      <c r="E78" s="7">
        <v>2</v>
      </c>
      <c r="F78" s="12">
        <f t="shared" si="4"/>
        <v>1</v>
      </c>
      <c r="G78" s="13">
        <v>8.5</v>
      </c>
      <c r="H78" s="13">
        <v>8.5</v>
      </c>
      <c r="I78" s="14">
        <v>4</v>
      </c>
      <c r="J78" s="14">
        <v>4</v>
      </c>
      <c r="K78" s="12">
        <f t="shared" si="5"/>
        <v>1</v>
      </c>
      <c r="L78" s="15">
        <v>11</v>
      </c>
      <c r="M78" s="15">
        <v>7</v>
      </c>
      <c r="N78" s="42"/>
      <c r="O78" s="42"/>
      <c r="P78" s="12" t="str">
        <f t="shared" si="6"/>
        <v/>
      </c>
      <c r="Q78" s="43"/>
      <c r="R78" s="44"/>
      <c r="S78" s="45">
        <v>5</v>
      </c>
      <c r="T78" s="16">
        <v>0.6</v>
      </c>
      <c r="U78" s="7"/>
      <c r="V78" s="16"/>
      <c r="W78" s="17">
        <f t="shared" si="7"/>
        <v>11</v>
      </c>
    </row>
    <row r="79" spans="1:23" x14ac:dyDescent="0.2">
      <c r="A79" s="25" t="s">
        <v>164</v>
      </c>
      <c r="B79" s="7" t="s">
        <v>165</v>
      </c>
      <c r="C79" s="21" t="s">
        <v>166</v>
      </c>
      <c r="D79" s="7">
        <v>1</v>
      </c>
      <c r="E79" s="7">
        <v>1</v>
      </c>
      <c r="F79" s="12">
        <f t="shared" si="4"/>
        <v>1</v>
      </c>
      <c r="G79" s="13">
        <v>10</v>
      </c>
      <c r="H79" s="13">
        <v>10</v>
      </c>
      <c r="I79" s="14"/>
      <c r="J79" s="14"/>
      <c r="K79" s="12" t="str">
        <f t="shared" si="5"/>
        <v/>
      </c>
      <c r="L79" s="15"/>
      <c r="M79" s="15"/>
      <c r="N79" s="42">
        <v>2</v>
      </c>
      <c r="O79" s="42">
        <v>2</v>
      </c>
      <c r="P79" s="12">
        <f t="shared" si="6"/>
        <v>1</v>
      </c>
      <c r="Q79" s="43">
        <v>0</v>
      </c>
      <c r="R79" s="44">
        <v>0</v>
      </c>
      <c r="S79" s="45">
        <v>1</v>
      </c>
      <c r="T79" s="16">
        <v>0</v>
      </c>
      <c r="U79" s="7"/>
      <c r="V79" s="16"/>
      <c r="W79" s="17">
        <f t="shared" si="7"/>
        <v>4</v>
      </c>
    </row>
    <row r="80" spans="1:23" ht="25.5" x14ac:dyDescent="0.2">
      <c r="A80" s="25" t="s">
        <v>167</v>
      </c>
      <c r="B80" s="7" t="s">
        <v>168</v>
      </c>
      <c r="C80" s="21" t="s">
        <v>169</v>
      </c>
      <c r="D80" s="7"/>
      <c r="E80" s="7"/>
      <c r="F80" s="12" t="str">
        <f t="shared" si="4"/>
        <v/>
      </c>
      <c r="G80" s="13"/>
      <c r="H80" s="13"/>
      <c r="I80" s="14"/>
      <c r="J80" s="14"/>
      <c r="K80" s="12" t="str">
        <f t="shared" si="5"/>
        <v/>
      </c>
      <c r="L80" s="15"/>
      <c r="M80" s="15"/>
      <c r="N80" s="42"/>
      <c r="O80" s="42"/>
      <c r="P80" s="12" t="str">
        <f t="shared" si="6"/>
        <v/>
      </c>
      <c r="Q80" s="43"/>
      <c r="R80" s="44"/>
      <c r="S80" s="45"/>
      <c r="T80" s="16"/>
      <c r="U80" s="7"/>
      <c r="V80" s="16"/>
      <c r="W80" s="17">
        <f t="shared" si="7"/>
        <v>0</v>
      </c>
    </row>
    <row r="81" spans="1:23" ht="26.25" thickBot="1" x14ac:dyDescent="0.25">
      <c r="A81" s="26" t="s">
        <v>170</v>
      </c>
      <c r="B81" s="27" t="s">
        <v>171</v>
      </c>
      <c r="C81" s="28" t="s">
        <v>172</v>
      </c>
      <c r="D81" s="27">
        <v>3</v>
      </c>
      <c r="E81" s="27">
        <v>3</v>
      </c>
      <c r="F81" s="31">
        <f t="shared" si="4"/>
        <v>1</v>
      </c>
      <c r="G81" s="29">
        <v>8</v>
      </c>
      <c r="H81" s="29">
        <v>9</v>
      </c>
      <c r="I81" s="30">
        <v>1</v>
      </c>
      <c r="J81" s="30">
        <v>1</v>
      </c>
      <c r="K81" s="31">
        <f t="shared" si="5"/>
        <v>1</v>
      </c>
      <c r="L81" s="32">
        <v>0</v>
      </c>
      <c r="M81" s="32">
        <v>0</v>
      </c>
      <c r="N81" s="49"/>
      <c r="O81" s="49"/>
      <c r="P81" s="31" t="str">
        <f t="shared" si="6"/>
        <v/>
      </c>
      <c r="Q81" s="50"/>
      <c r="R81" s="51"/>
      <c r="S81" s="52">
        <v>1</v>
      </c>
      <c r="T81" s="33">
        <v>15</v>
      </c>
      <c r="U81" s="27"/>
      <c r="V81" s="33"/>
      <c r="W81" s="34">
        <f t="shared" si="7"/>
        <v>5</v>
      </c>
    </row>
    <row r="83" spans="1:23" x14ac:dyDescent="0.2">
      <c r="D83" s="35">
        <f>SUM(D7:D81)</f>
        <v>13385</v>
      </c>
      <c r="E83" s="35">
        <f>SUM(E7:E81)</f>
        <v>12433</v>
      </c>
      <c r="F83" s="36">
        <f>E83/D83</f>
        <v>0.92887560702278671</v>
      </c>
      <c r="I83" s="35">
        <f>SUM(I7:I81)</f>
        <v>19185</v>
      </c>
      <c r="J83" s="35">
        <f>SUM(J7:J81)</f>
        <v>17551</v>
      </c>
      <c r="K83" s="36">
        <f>J83/I83</f>
        <v>0.91482929371905131</v>
      </c>
      <c r="N83" s="35">
        <f>SUM(N7:N81)</f>
        <v>16336</v>
      </c>
      <c r="O83" s="35">
        <f>SUM(O7:O81)</f>
        <v>15131</v>
      </c>
      <c r="P83" s="36">
        <f>O83/N83</f>
        <v>0.92623653281096963</v>
      </c>
      <c r="S83" s="35"/>
    </row>
  </sheetData>
  <mergeCells count="9">
    <mergeCell ref="U4:V4"/>
    <mergeCell ref="W4:W6"/>
    <mergeCell ref="D5:H5"/>
    <mergeCell ref="I5:M5"/>
    <mergeCell ref="N5:R5"/>
    <mergeCell ref="S5:T5"/>
    <mergeCell ref="U5:V5"/>
    <mergeCell ref="D4:R4"/>
    <mergeCell ref="S4:T4"/>
  </mergeCells>
  <pageMargins left="0.25" right="0.25" top="0.75" bottom="0.75" header="0.3" footer="0.3"/>
  <pageSetup paperSize="8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2025-07-15T06:39:06Z</dcterms:modified>
</cp:coreProperties>
</file>