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arco_galeazzi\Desktop\"/>
    </mc:Choice>
  </mc:AlternateContent>
  <xr:revisionPtr revIDLastSave="0" documentId="8_{FF69D195-8A40-424D-9166-E522B8AE809F}" xr6:coauthVersionLast="47" xr6:coauthVersionMax="47" xr10:uidLastSave="{00000000-0000-0000-0000-000000000000}"/>
  <bookViews>
    <workbookView xWindow="1125" yWindow="1125" windowWidth="24330" windowHeight="10455" xr2:uid="{7FEFEFDE-DA9E-4547-9EFF-47727C87D79C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" i="1" l="1"/>
  <c r="N3" i="1"/>
  <c r="M3" i="1"/>
  <c r="J3" i="1"/>
  <c r="O2" i="1"/>
  <c r="N2" i="1"/>
  <c r="M2" i="1"/>
  <c r="J2" i="1"/>
</calcChain>
</file>

<file path=xl/sharedStrings.xml><?xml version="1.0" encoding="utf-8"?>
<sst xmlns="http://schemas.openxmlformats.org/spreadsheetml/2006/main" count="55" uniqueCount="40">
  <si>
    <t>Organismo Pagatore</t>
  </si>
  <si>
    <t>Gruppo Interventi</t>
  </si>
  <si>
    <t>Regione</t>
  </si>
  <si>
    <t>Caa Nazionale Presentazione Domanda</t>
  </si>
  <si>
    <t>Ufficio Caa Presentazione Domanda</t>
  </si>
  <si>
    <t>Caa Nazionale detentore del fascicolo dell'azienda</t>
  </si>
  <si>
    <t>Ufficio Caa detentore del fascicolo dell'azienda</t>
  </si>
  <si>
    <t>Ente</t>
  </si>
  <si>
    <t>Campagna</t>
  </si>
  <si>
    <t>Codice Domanda</t>
  </si>
  <si>
    <t>Domanda Campione (Si/No)</t>
  </si>
  <si>
    <t>Tipologia Programmazione</t>
  </si>
  <si>
    <t>Misura PSR 2014-2020</t>
  </si>
  <si>
    <t>Intervento</t>
  </si>
  <si>
    <t>Cuaa</t>
  </si>
  <si>
    <t>Denominazione</t>
  </si>
  <si>
    <t>Protocollo Elenco</t>
  </si>
  <si>
    <t>Data Autorizzazione OP Elenco</t>
  </si>
  <si>
    <t>Stato Della Domanda</t>
  </si>
  <si>
    <t>Tipologia di Pagamento</t>
  </si>
  <si>
    <t>Tipologia di Finanziamento</t>
  </si>
  <si>
    <t>Importo Totale in Elenco</t>
  </si>
  <si>
    <t>Importo in Elenco (Quota FEASR)</t>
  </si>
  <si>
    <t>Importo in Elenco (Quota Nazionale)</t>
  </si>
  <si>
    <t>Importo in Elenco (Quota Regionale)</t>
  </si>
  <si>
    <t>AGEA</t>
  </si>
  <si>
    <t>Interventi FEASR NOSIGC</t>
  </si>
  <si>
    <t>MARCHE</t>
  </si>
  <si>
    <t>IN PROPRIO</t>
  </si>
  <si>
    <t>CAA LIBERIAGRICOLTORI S.R.L</t>
  </si>
  <si>
    <t>CAA LiberiAgricoltori - MACERATA - 006</t>
  </si>
  <si>
    <t>SERV. DEC. AGRICOLTURA E ALIM. - MACERATA</t>
  </si>
  <si>
    <t>NO</t>
  </si>
  <si>
    <t>PSP Programmazione 2023/2027</t>
  </si>
  <si>
    <t>SOCIETA' AGRICOLA TIESKE SNC DI VALORI VALENTINO E VASCO</t>
  </si>
  <si>
    <t>AGEA.ASR.2026.0196505</t>
  </si>
  <si>
    <t>In Liquidazione</t>
  </si>
  <si>
    <t>Anticipo</t>
  </si>
  <si>
    <t>Co-Finanziato</t>
  </si>
  <si>
    <t>AGEA.ASR.2026.0196507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</si>
</sst>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9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6999C-AE22-4942-98C8-5528627A5056}">
  <dimension ref="A1:Y3"/>
  <sheetViews>
    <sheetView tabSelected="1" workbookViewId="0"/>
  </sheetViews>
  <sheetFormatPr defaultRowHeight="14.25"/>
  <sheetData>
    <row r="1" spans="1:25" s="2" customFormat="1" ht="6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s="2" customFormat="1" ht="72.75">
      <c r="A2" s="3" t="s">
        <v>25</v>
      </c>
      <c r="B2" s="3" t="s">
        <v>26</v>
      </c>
      <c r="C2" s="3" t="s">
        <v>27</v>
      </c>
      <c r="D2" s="3" t="s">
        <v>28</v>
      </c>
      <c r="E2" s="3" t="s">
        <v>28</v>
      </c>
      <c r="F2" s="3" t="s">
        <v>29</v>
      </c>
      <c r="G2" s="3" t="s">
        <v>30</v>
      </c>
      <c r="H2" s="3" t="s">
        <v>31</v>
      </c>
      <c r="I2" s="3">
        <v>2023</v>
      </c>
      <c r="J2" s="3" t="str">
        <f>CONCATENATE("54850020436")</f>
        <v>54850020436</v>
      </c>
      <c r="K2" s="3" t="s">
        <v>32</v>
      </c>
      <c r="L2" s="3" t="s">
        <v>33</v>
      </c>
      <c r="M2" s="3" t="str">
        <f t="shared" ref="M2:M3" si="0">CONCATENATE("")</f>
        <v/>
      </c>
      <c r="N2" s="3" t="str">
        <f>CONCATENATE("SRD01")</f>
        <v>SRD01</v>
      </c>
      <c r="O2" s="3" t="str">
        <f>CONCATENATE("01775680430")</f>
        <v>01775680430</v>
      </c>
      <c r="P2" s="3" t="s">
        <v>34</v>
      </c>
      <c r="Q2" s="3" t="s">
        <v>35</v>
      </c>
      <c r="R2" s="4">
        <v>46056</v>
      </c>
      <c r="S2" s="3" t="s">
        <v>36</v>
      </c>
      <c r="T2" s="3" t="s">
        <v>37</v>
      </c>
      <c r="U2" s="3" t="s">
        <v>38</v>
      </c>
      <c r="V2" s="5">
        <v>65650</v>
      </c>
      <c r="W2" s="5">
        <v>27901.25</v>
      </c>
      <c r="X2" s="5">
        <v>26424.13</v>
      </c>
      <c r="Y2" s="5">
        <v>11324.62</v>
      </c>
    </row>
    <row r="3" spans="1:25" s="2" customFormat="1" ht="72.75">
      <c r="A3" s="3" t="s">
        <v>25</v>
      </c>
      <c r="B3" s="3" t="s">
        <v>26</v>
      </c>
      <c r="C3" s="3" t="s">
        <v>27</v>
      </c>
      <c r="D3" s="3" t="s">
        <v>28</v>
      </c>
      <c r="E3" s="3" t="s">
        <v>28</v>
      </c>
      <c r="F3" s="3" t="s">
        <v>29</v>
      </c>
      <c r="G3" s="3" t="s">
        <v>30</v>
      </c>
      <c r="H3" s="3" t="s">
        <v>31</v>
      </c>
      <c r="I3" s="3">
        <v>2023</v>
      </c>
      <c r="J3" s="3" t="str">
        <f>CONCATENATE("54850020535")</f>
        <v>54850020535</v>
      </c>
      <c r="K3" s="3" t="s">
        <v>32</v>
      </c>
      <c r="L3" s="3" t="s">
        <v>33</v>
      </c>
      <c r="M3" s="3" t="str">
        <f t="shared" si="0"/>
        <v/>
      </c>
      <c r="N3" s="3" t="str">
        <f>CONCATENATE("SRD02")</f>
        <v>SRD02</v>
      </c>
      <c r="O3" s="3" t="str">
        <f>CONCATENATE("01775680430")</f>
        <v>01775680430</v>
      </c>
      <c r="P3" s="3" t="s">
        <v>34</v>
      </c>
      <c r="Q3" s="3" t="s">
        <v>39</v>
      </c>
      <c r="R3" s="4">
        <v>46056</v>
      </c>
      <c r="S3" s="3" t="s">
        <v>36</v>
      </c>
      <c r="T3" s="3" t="s">
        <v>37</v>
      </c>
      <c r="U3" s="3" t="s">
        <v>38</v>
      </c>
      <c r="V3" s="5">
        <v>36983</v>
      </c>
      <c r="W3" s="5">
        <v>15717.78</v>
      </c>
      <c r="X3" s="5">
        <v>14885.66</v>
      </c>
      <c r="Y3" s="5">
        <v>6379.56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D'Agostino Luigi</dc:creator>
  <cp:lastModifiedBy>Marco</cp:lastModifiedBy>
  <dcterms:created xsi:type="dcterms:W3CDTF">2026-02-23T12:29:04Z</dcterms:created>
  <dcterms:modified xsi:type="dcterms:W3CDTF">2026-03-05T08:00:17Z</dcterms:modified>
</cp:coreProperties>
</file>