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.ey.com/personal/michele_ferrazzano_it_ey_com/Documents/Desktop/LAVORO/Invio decreti/2023/Decreto n. 631/"/>
    </mc:Choice>
  </mc:AlternateContent>
  <xr:revisionPtr revIDLastSave="0" documentId="8_{D1BA7C81-9999-4A21-A363-AB0E676F7BC5}" xr6:coauthVersionLast="47" xr6:coauthVersionMax="47" xr10:uidLastSave="{00000000-0000-0000-0000-000000000000}"/>
  <bookViews>
    <workbookView xWindow="-110" yWindow="-110" windowWidth="19420" windowHeight="10420" xr2:uid="{110C0D4B-E5C4-4DB2-8ED0-71C6627D182C}"/>
  </bookViews>
  <sheets>
    <sheet name="Dettaglio_Domande_Pagabili_AG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<sst xmlns="http://schemas.openxmlformats.org/spreadsheetml/2006/main" count="97" uniqueCount="51">
  <si>
    <t>Dettaglio Domande Pagabili Decreto 631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</si>
  <si>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</si>
  <si>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</si>
  <si>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</si>
  <si>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</si>
  <si>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</si>
  <si>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</si>
  <si>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</si>
  <si>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</si>
  <si>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</si>
  <si>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</si>
  <si>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</si>
  <si>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</si>
  <si>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</si>
  <si>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</si>
  <si>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</si>
  <si>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</si>
  <si>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</si>
  <si>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</si>
  <si>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</si>
  <si>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</si>
  <si>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</si>
  <si>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</si>
  <si>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</si>
  <si>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</si>
  <si>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</si>
  <si>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</si>
  <si>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</si>
  <si>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Strutturali</t>
  </si>
  <si>
    <t>IN PROPRIO</t>
  </si>
  <si>
    <t>NO</t>
  </si>
  <si>
    <t>Nuova Programmazione</t>
  </si>
  <si>
    <t>In Liquidazione</t>
  </si>
  <si>
    <t>Anticipo</t>
  </si>
  <si>
    <t>Co-Finanziato</t>
  </si>
  <si>
    <t>Ordinario</t>
  </si>
  <si>
    <t>CAA Coldiretti srl</t>
  </si>
  <si>
    <t>MARCHE</t>
  </si>
  <si>
    <t>SERV. DEC. AGRICOLTURA E ALIMENTAZIONE - PESARO</t>
  </si>
  <si>
    <t>UNIONE MONTANA DEL MONTEFELTRO</t>
  </si>
  <si>
    <t>AGEA.ASR.2023.1197235</t>
  </si>
  <si>
    <t>SERV. DEC. AGRICOLTURA E ALIM. -ASCOLI PICENO</t>
  </si>
  <si>
    <t>CAA UNICAA srl</t>
  </si>
  <si>
    <t>CAA UNICAA - ASCOLI PICENO - 004</t>
  </si>
  <si>
    <t>AZIENDA AGR. TERRA FAGETO S.A.S. DI ANGELO DI RUSCIO &amp; C. - S. A.</t>
  </si>
  <si>
    <t>AGEA.ASR.2023.1192057</t>
  </si>
  <si>
    <t>CENTANNI GIACOMO</t>
  </si>
  <si>
    <t>AGEA.ASR.2023.1192049</t>
  </si>
  <si>
    <t>DI BUO' SATURNINO</t>
  </si>
  <si>
    <t>CAA Coldiretti - FERMO - 001</t>
  </si>
  <si>
    <t>DI GIROLAMI MARIANO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</si>
</sst>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2E621-640D-4220-8C59-7B3382EC5214}">
  <dimension ref="A1:Z8"/>
  <sheetViews>
    <sheetView showGridLines="0" tabSelected="1" workbookViewId="0">
      <selection activeCell="D12" sqref="D12"/>
    </sheetView>
  </sheetViews>
  <sheetFormatPr defaultRowHeight="14.5" x14ac:dyDescent="0.35"/>
  <cols>
    <col min="1" max="1" width="9.81640625" bestFit="1" customWidth="1"/>
    <col min="2" max="2" width="10.26953125" bestFit="1" customWidth="1"/>
    <col min="3" max="3" width="11.54296875" bestFit="1" customWidth="1"/>
    <col min="4" max="4" width="27.6328125" bestFit="1" customWidth="1"/>
    <col min="5" max="5" width="20.36328125" bestFit="1" customWidth="1"/>
    <col min="6" max="6" width="19.90625" bestFit="1" customWidth="1"/>
    <col min="7" max="7" width="5.36328125" bestFit="1" customWidth="1"/>
    <col min="8" max="8" width="8.08984375" bestFit="1" customWidth="1"/>
    <col min="9" max="9" width="13.36328125" bestFit="1" customWidth="1"/>
    <col min="10" max="10" width="12.7265625" bestFit="1" customWidth="1"/>
    <col min="11" max="12" width="10.7265625" bestFit="1" customWidth="1"/>
    <col min="13" max="13" width="14.08984375" customWidth="1"/>
    <col min="14" max="14" width="34.90625" bestFit="1" customWidth="1"/>
    <col min="15" max="15" width="11.81640625" bestFit="1" customWidth="1"/>
    <col min="16" max="16" width="14.453125" bestFit="1" customWidth="1"/>
    <col min="17" max="17" width="10.26953125" bestFit="1" customWidth="1"/>
    <col min="18" max="18" width="11.1796875" bestFit="1" customWidth="1"/>
    <col min="19" max="19" width="12.81640625" bestFit="1" customWidth="1"/>
    <col min="20" max="20" width="3.08984375" bestFit="1" customWidth="1"/>
    <col min="21" max="21" width="16.08984375" bestFit="1" customWidth="1"/>
    <col min="22" max="22" width="11.54296875" bestFit="1" customWidth="1"/>
    <col min="23" max="23" width="15.453125" bestFit="1" customWidth="1"/>
    <col min="24" max="25" width="17.08984375" bestFit="1" customWidth="1"/>
    <col min="26" max="26" width="21.26953125" bestFit="1" customWidth="1"/>
  </cols>
  <sheetData>
    <row r="1" spans="1:26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6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</row>
    <row r="3" spans="1:26" x14ac:dyDescent="0.3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</row>
    <row r="4" spans="1:26" x14ac:dyDescent="0.35">
      <c r="A4" s="5" t="s">
        <v>27</v>
      </c>
      <c r="B4" s="5" t="s">
        <v>28</v>
      </c>
      <c r="C4" s="5" t="s">
        <v>37</v>
      </c>
      <c r="D4" s="5" t="s">
        <v>38</v>
      </c>
      <c r="E4" s="5" t="s">
        <v>29</v>
      </c>
      <c r="F4" s="5" t="s">
        <v>29</v>
      </c>
      <c r="G4" s="5">
        <v>2017</v>
      </c>
      <c r="H4" s="5" t="str">
        <f>CONCATENATE("34270261554")</f>
        <v>34270261554</v>
      </c>
      <c r="I4" s="5" t="s">
        <v>30</v>
      </c>
      <c r="J4" s="5" t="s">
        <v>31</v>
      </c>
      <c r="K4" s="5" t="str">
        <f>CONCATENATE("")</f>
        <v/>
      </c>
      <c r="L4" s="5" t="str">
        <f>CONCATENATE("8 8.3 5e")</f>
        <v>8 8.3 5e</v>
      </c>
      <c r="M4" s="5" t="str">
        <f>CONCATENATE("02566100414")</f>
        <v>02566100414</v>
      </c>
      <c r="N4" s="5" t="s">
        <v>39</v>
      </c>
      <c r="O4" s="5" t="s">
        <v>40</v>
      </c>
      <c r="P4" s="6">
        <v>45119</v>
      </c>
      <c r="Q4" s="5" t="s">
        <v>32</v>
      </c>
      <c r="R4" s="5" t="s">
        <v>33</v>
      </c>
      <c r="S4" s="5" t="s">
        <v>34</v>
      </c>
      <c r="T4" s="5"/>
      <c r="U4" s="5" t="s">
        <v>35</v>
      </c>
      <c r="V4" s="7">
        <v>435745.35</v>
      </c>
      <c r="W4" s="7">
        <v>187893.39</v>
      </c>
      <c r="X4" s="7">
        <v>173513.8</v>
      </c>
      <c r="Y4" s="5">
        <v>0</v>
      </c>
      <c r="Z4" s="7">
        <v>74338.16</v>
      </c>
    </row>
    <row r="5" spans="1:26" x14ac:dyDescent="0.35">
      <c r="A5" s="5" t="s">
        <v>27</v>
      </c>
      <c r="B5" s="5" t="s">
        <v>28</v>
      </c>
      <c r="C5" s="5" t="s">
        <v>37</v>
      </c>
      <c r="D5" s="5" t="s">
        <v>41</v>
      </c>
      <c r="E5" s="5" t="s">
        <v>42</v>
      </c>
      <c r="F5" s="5" t="s">
        <v>43</v>
      </c>
      <c r="G5" s="5">
        <v>2017</v>
      </c>
      <c r="H5" s="5" t="str">
        <f>CONCATENATE("34270261539")</f>
        <v>34270261539</v>
      </c>
      <c r="I5" s="5" t="s">
        <v>30</v>
      </c>
      <c r="J5" s="5" t="s">
        <v>31</v>
      </c>
      <c r="K5" s="5" t="str">
        <f>CONCATENATE("")</f>
        <v/>
      </c>
      <c r="L5" s="5" t="str">
        <f>CONCATENATE("4 4.1 2a")</f>
        <v>4 4.1 2a</v>
      </c>
      <c r="M5" s="5" t="str">
        <f>CONCATENATE("02343190449")</f>
        <v>02343190449</v>
      </c>
      <c r="N5" s="5" t="s">
        <v>44</v>
      </c>
      <c r="O5" s="5" t="s">
        <v>45</v>
      </c>
      <c r="P5" s="6">
        <v>45119</v>
      </c>
      <c r="Q5" s="5" t="s">
        <v>32</v>
      </c>
      <c r="R5" s="5" t="s">
        <v>33</v>
      </c>
      <c r="S5" s="5" t="s">
        <v>34</v>
      </c>
      <c r="T5" s="5"/>
      <c r="U5" s="5" t="s">
        <v>35</v>
      </c>
      <c r="V5" s="7">
        <v>159603.72</v>
      </c>
      <c r="W5" s="7">
        <v>68821.119999999995</v>
      </c>
      <c r="X5" s="7">
        <v>63554.2</v>
      </c>
      <c r="Y5" s="5">
        <v>0</v>
      </c>
      <c r="Z5" s="7">
        <v>27228.400000000001</v>
      </c>
    </row>
    <row r="6" spans="1:26" x14ac:dyDescent="0.35">
      <c r="A6" s="5" t="s">
        <v>27</v>
      </c>
      <c r="B6" s="5" t="s">
        <v>28</v>
      </c>
      <c r="C6" s="5" t="s">
        <v>37</v>
      </c>
      <c r="D6" s="5" t="s">
        <v>41</v>
      </c>
      <c r="E6" s="5" t="s">
        <v>29</v>
      </c>
      <c r="F6" s="5" t="s">
        <v>29</v>
      </c>
      <c r="G6" s="5">
        <v>2017</v>
      </c>
      <c r="H6" s="5" t="str">
        <f>CONCATENATE("34270261547")</f>
        <v>34270261547</v>
      </c>
      <c r="I6" s="5" t="s">
        <v>30</v>
      </c>
      <c r="J6" s="5" t="s">
        <v>31</v>
      </c>
      <c r="K6" s="5" t="str">
        <f>CONCATENATE("")</f>
        <v/>
      </c>
      <c r="L6" s="5" t="str">
        <f>CONCATENATE("4 4.1 2a")</f>
        <v>4 4.1 2a</v>
      </c>
      <c r="M6" s="5" t="str">
        <f>CONCATENATE("CNTGCM86D30H769M")</f>
        <v>CNTGCM86D30H769M</v>
      </c>
      <c r="N6" s="5" t="s">
        <v>46</v>
      </c>
      <c r="O6" s="5" t="s">
        <v>47</v>
      </c>
      <c r="P6" s="6">
        <v>45119</v>
      </c>
      <c r="Q6" s="5" t="s">
        <v>32</v>
      </c>
      <c r="R6" s="5" t="s">
        <v>33</v>
      </c>
      <c r="S6" s="5" t="s">
        <v>34</v>
      </c>
      <c r="T6" s="5"/>
      <c r="U6" s="5" t="s">
        <v>35</v>
      </c>
      <c r="V6" s="7">
        <v>123357</v>
      </c>
      <c r="W6" s="7">
        <v>53191.54</v>
      </c>
      <c r="X6" s="7">
        <v>49120.76</v>
      </c>
      <c r="Y6" s="5">
        <v>0</v>
      </c>
      <c r="Z6" s="7">
        <v>21044.7</v>
      </c>
    </row>
    <row r="7" spans="1:26" x14ac:dyDescent="0.35">
      <c r="A7" s="5" t="s">
        <v>27</v>
      </c>
      <c r="B7" s="5" t="s">
        <v>28</v>
      </c>
      <c r="C7" s="5" t="s">
        <v>37</v>
      </c>
      <c r="D7" s="5" t="s">
        <v>41</v>
      </c>
      <c r="E7" s="5" t="s">
        <v>42</v>
      </c>
      <c r="F7" s="5" t="s">
        <v>43</v>
      </c>
      <c r="G7" s="5">
        <v>2017</v>
      </c>
      <c r="H7" s="5" t="str">
        <f>CONCATENATE("34270261521")</f>
        <v>34270261521</v>
      </c>
      <c r="I7" s="5" t="s">
        <v>30</v>
      </c>
      <c r="J7" s="5" t="s">
        <v>31</v>
      </c>
      <c r="K7" s="5" t="str">
        <f>CONCATENATE("")</f>
        <v/>
      </c>
      <c r="L7" s="5" t="str">
        <f>CONCATENATE("4 4.1 2a")</f>
        <v>4 4.1 2a</v>
      </c>
      <c r="M7" s="5" t="str">
        <f>CONCATENATE("DBISRN70M30A462V")</f>
        <v>DBISRN70M30A462V</v>
      </c>
      <c r="N7" s="5" t="s">
        <v>48</v>
      </c>
      <c r="O7" s="5" t="s">
        <v>47</v>
      </c>
      <c r="P7" s="6">
        <v>45119</v>
      </c>
      <c r="Q7" s="5" t="s">
        <v>32</v>
      </c>
      <c r="R7" s="5" t="s">
        <v>33</v>
      </c>
      <c r="S7" s="5" t="s">
        <v>34</v>
      </c>
      <c r="T7" s="5"/>
      <c r="U7" s="5" t="s">
        <v>35</v>
      </c>
      <c r="V7" s="7">
        <v>20275.68</v>
      </c>
      <c r="W7" s="7">
        <v>8742.8700000000008</v>
      </c>
      <c r="X7" s="7">
        <v>8073.78</v>
      </c>
      <c r="Y7" s="5">
        <v>0</v>
      </c>
      <c r="Z7" s="7">
        <v>3459.03</v>
      </c>
    </row>
    <row r="8" spans="1:26" x14ac:dyDescent="0.35">
      <c r="A8" s="5" t="s">
        <v>27</v>
      </c>
      <c r="B8" s="5" t="s">
        <v>28</v>
      </c>
      <c r="C8" s="5" t="s">
        <v>37</v>
      </c>
      <c r="D8" s="5" t="s">
        <v>41</v>
      </c>
      <c r="E8" s="5" t="s">
        <v>36</v>
      </c>
      <c r="F8" s="5" t="s">
        <v>49</v>
      </c>
      <c r="G8" s="5">
        <v>2017</v>
      </c>
      <c r="H8" s="5" t="str">
        <f>CONCATENATE("34270261513")</f>
        <v>34270261513</v>
      </c>
      <c r="I8" s="5" t="s">
        <v>30</v>
      </c>
      <c r="J8" s="5" t="s">
        <v>31</v>
      </c>
      <c r="K8" s="5" t="str">
        <f>CONCATENATE("")</f>
        <v/>
      </c>
      <c r="L8" s="5" t="str">
        <f>CONCATENATE("4 4.1 2a")</f>
        <v>4 4.1 2a</v>
      </c>
      <c r="M8" s="5" t="str">
        <f>CONCATENATE("DGRMRN74B11D096A")</f>
        <v>DGRMRN74B11D096A</v>
      </c>
      <c r="N8" s="5" t="s">
        <v>50</v>
      </c>
      <c r="O8" s="5" t="s">
        <v>47</v>
      </c>
      <c r="P8" s="6">
        <v>45119</v>
      </c>
      <c r="Q8" s="5" t="s">
        <v>32</v>
      </c>
      <c r="R8" s="5" t="s">
        <v>33</v>
      </c>
      <c r="S8" s="5" t="s">
        <v>34</v>
      </c>
      <c r="T8" s="5"/>
      <c r="U8" s="5" t="s">
        <v>35</v>
      </c>
      <c r="V8" s="7">
        <v>8096</v>
      </c>
      <c r="W8" s="7">
        <v>3491</v>
      </c>
      <c r="X8" s="7">
        <v>3223.83</v>
      </c>
      <c r="Y8" s="5">
        <v>0</v>
      </c>
      <c r="Z8" s="7">
        <v>1381.17</v>
      </c>
    </row>
  </sheetData>
  <mergeCells count="2">
    <mergeCell ref="A1:Z1"/>
    <mergeCell ref="A2:Z2"/>
  </mergeCells>
  <pageMargins left="0.75" right="0.75" top="1" bottom="1" header="0.5" footer="0.5"/>
  <pageSetup paperSize="9" orientation="portrait" horizontalDpi="300" verticalDpi="0"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12565</vt:lpwstr>
  </property>
  <property fmtid="{D5CDD505-2E9C-101B-9397-08002B2CF9AE}" pid="4" name="OptimizationTime">
    <vt:lpwstr>20230803_1240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2023-08-03T09:17:09Z</dcterms:created>
  <dcterms:modified xsi:type="dcterms:W3CDTF">2023-08-03T09:17:54Z</dcterms:modified>
</cp:coreProperties>
</file>