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74/"/>
    </mc:Choice>
  </mc:AlternateContent>
  <xr:revisionPtr revIDLastSave="0" documentId="8_{E45B59EA-44CC-4411-9337-F32C23490106}" xr6:coauthVersionLast="45" xr6:coauthVersionMax="45" xr10:uidLastSave="{00000000-0000-0000-0000-000000000000}"/>
  <bookViews>
    <workbookView xWindow="-110" yWindow="-110" windowWidth="19420" windowHeight="10420" xr2:uid="{9BD5F0F8-27B2-497F-A8F9-659F73109DD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<sst xmlns="http://schemas.openxmlformats.org/spreadsheetml/2006/main" count="97" uniqueCount="58">
  <si>
    <t>Dettaglio Domande Pagabili Decreto 474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</si>
  <si>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</si>
  <si>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</si>
  <si>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</si>
  <si>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</si>
  <si>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</si>
  <si>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</si>
  <si>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</si>
  <si>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</si>
  <si>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</si>
  <si>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</si>
  <si>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</si>
  <si>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</si>
  <si>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</si>
  <si>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</si>
  <si>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</si>
  <si>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</si>
  <si>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</si>
  <si>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</si>
  <si>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</si>
  <si>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</si>
  <si>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</si>
  <si>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</si>
  <si>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</si>
  <si>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</si>
  <si>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</si>
  <si>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</si>
  <si>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</si>
  <si>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</si>
  <si>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</si>
  <si>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</si>
  <si>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</si>
  <si>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</si>
  <si>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</si>
  <si>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</si>
  <si>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CAA CIA srl</t>
  </si>
  <si>
    <t>SAL</t>
  </si>
  <si>
    <t>IN PROPRIO</t>
  </si>
  <si>
    <t>CAA LiberiAgricoltori srl già CAA AGCI srl</t>
  </si>
  <si>
    <t>SI</t>
  </si>
  <si>
    <t>Trascinamenti</t>
  </si>
  <si>
    <t>Misure a Superficie</t>
  </si>
  <si>
    <t>MARCHE</t>
  </si>
  <si>
    <t>SERV. DEC. AGRICOLTURA E ALIMENTAZIONE - PESARO</t>
  </si>
  <si>
    <t>CAA CIA - PESARO E URBINO - 003</t>
  </si>
  <si>
    <t>BRANCHINI STEFANO</t>
  </si>
  <si>
    <t>AGEA.ASR.2020.1578348</t>
  </si>
  <si>
    <t>SERV. DEC. AGRICOLTURA E ALIMENTAZIONE - ANCONA</t>
  </si>
  <si>
    <t>ENTE REGIONE MARCHE</t>
  </si>
  <si>
    <t>AGEA.ASR.2021.0965289</t>
  </si>
  <si>
    <t>SERV. DEC. AGRICOLTURA E ALIM. - MACERATA</t>
  </si>
  <si>
    <t>CAA LiberiAgricoltori - MACERATA - 005</t>
  </si>
  <si>
    <t>DELLA MORA DAVID</t>
  </si>
  <si>
    <t>AGEA.ASR.2021.0953939</t>
  </si>
  <si>
    <t>CAA CIA - ANCONA - 004</t>
  </si>
  <si>
    <t>CURSI OSCAR</t>
  </si>
  <si>
    <t>AGEA.ASR.2021.0667962</t>
  </si>
  <si>
    <t>AGEA.ASR.2021.0454362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</si>
</sst>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578C-D0D2-4BA7-BB73-6BF0F0543E57}">
  <dimension ref="A1:Z8"/>
  <sheetViews>
    <sheetView showGridLines="0" tabSelected="1" workbookViewId="0">
      <selection activeCell="F12" sqref="F1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4.906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11.54296875" bestFit="1" customWidth="1"/>
    <col min="260" max="260" width="27.54296875" bestFit="1" customWidth="1"/>
    <col min="261" max="261" width="20.36328125" bestFit="1" customWidth="1"/>
    <col min="262" max="262" width="22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4.90625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11.54296875" bestFit="1" customWidth="1"/>
    <col min="516" max="516" width="27.54296875" bestFit="1" customWidth="1"/>
    <col min="517" max="517" width="20.36328125" bestFit="1" customWidth="1"/>
    <col min="518" max="518" width="22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4.90625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11.54296875" bestFit="1" customWidth="1"/>
    <col min="772" max="772" width="27.54296875" bestFit="1" customWidth="1"/>
    <col min="773" max="773" width="20.36328125" bestFit="1" customWidth="1"/>
    <col min="774" max="774" width="22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4.90625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11.54296875" bestFit="1" customWidth="1"/>
    <col min="1028" max="1028" width="27.54296875" bestFit="1" customWidth="1"/>
    <col min="1029" max="1029" width="20.36328125" bestFit="1" customWidth="1"/>
    <col min="1030" max="1030" width="22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4.90625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11.54296875" bestFit="1" customWidth="1"/>
    <col min="1284" max="1284" width="27.54296875" bestFit="1" customWidth="1"/>
    <col min="1285" max="1285" width="20.36328125" bestFit="1" customWidth="1"/>
    <col min="1286" max="1286" width="22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4.90625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11.54296875" bestFit="1" customWidth="1"/>
    <col min="1540" max="1540" width="27.54296875" bestFit="1" customWidth="1"/>
    <col min="1541" max="1541" width="20.36328125" bestFit="1" customWidth="1"/>
    <col min="1542" max="1542" width="22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4.90625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11.54296875" bestFit="1" customWidth="1"/>
    <col min="1796" max="1796" width="27.54296875" bestFit="1" customWidth="1"/>
    <col min="1797" max="1797" width="20.36328125" bestFit="1" customWidth="1"/>
    <col min="1798" max="1798" width="22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4.90625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11.54296875" bestFit="1" customWidth="1"/>
    <col min="2052" max="2052" width="27.54296875" bestFit="1" customWidth="1"/>
    <col min="2053" max="2053" width="20.36328125" bestFit="1" customWidth="1"/>
    <col min="2054" max="2054" width="22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4.90625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11.54296875" bestFit="1" customWidth="1"/>
    <col min="2308" max="2308" width="27.54296875" bestFit="1" customWidth="1"/>
    <col min="2309" max="2309" width="20.36328125" bestFit="1" customWidth="1"/>
    <col min="2310" max="2310" width="22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4.90625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11.54296875" bestFit="1" customWidth="1"/>
    <col min="2564" max="2564" width="27.54296875" bestFit="1" customWidth="1"/>
    <col min="2565" max="2565" width="20.36328125" bestFit="1" customWidth="1"/>
    <col min="2566" max="2566" width="22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4.90625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11.54296875" bestFit="1" customWidth="1"/>
    <col min="2820" max="2820" width="27.54296875" bestFit="1" customWidth="1"/>
    <col min="2821" max="2821" width="20.36328125" bestFit="1" customWidth="1"/>
    <col min="2822" max="2822" width="22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4.90625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11.54296875" bestFit="1" customWidth="1"/>
    <col min="3076" max="3076" width="27.54296875" bestFit="1" customWidth="1"/>
    <col min="3077" max="3077" width="20.36328125" bestFit="1" customWidth="1"/>
    <col min="3078" max="3078" width="22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4.90625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11.54296875" bestFit="1" customWidth="1"/>
    <col min="3332" max="3332" width="27.54296875" bestFit="1" customWidth="1"/>
    <col min="3333" max="3333" width="20.36328125" bestFit="1" customWidth="1"/>
    <col min="3334" max="3334" width="22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4.90625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11.54296875" bestFit="1" customWidth="1"/>
    <col min="3588" max="3588" width="27.54296875" bestFit="1" customWidth="1"/>
    <col min="3589" max="3589" width="20.36328125" bestFit="1" customWidth="1"/>
    <col min="3590" max="3590" width="22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4.90625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11.54296875" bestFit="1" customWidth="1"/>
    <col min="3844" max="3844" width="27.54296875" bestFit="1" customWidth="1"/>
    <col min="3845" max="3845" width="20.36328125" bestFit="1" customWidth="1"/>
    <col min="3846" max="3846" width="22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4.90625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11.54296875" bestFit="1" customWidth="1"/>
    <col min="4100" max="4100" width="27.54296875" bestFit="1" customWidth="1"/>
    <col min="4101" max="4101" width="20.36328125" bestFit="1" customWidth="1"/>
    <col min="4102" max="4102" width="22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4.90625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11.54296875" bestFit="1" customWidth="1"/>
    <col min="4356" max="4356" width="27.54296875" bestFit="1" customWidth="1"/>
    <col min="4357" max="4357" width="20.36328125" bestFit="1" customWidth="1"/>
    <col min="4358" max="4358" width="22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4.90625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11.54296875" bestFit="1" customWidth="1"/>
    <col min="4612" max="4612" width="27.54296875" bestFit="1" customWidth="1"/>
    <col min="4613" max="4613" width="20.36328125" bestFit="1" customWidth="1"/>
    <col min="4614" max="4614" width="22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4.90625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11.54296875" bestFit="1" customWidth="1"/>
    <col min="4868" max="4868" width="27.54296875" bestFit="1" customWidth="1"/>
    <col min="4869" max="4869" width="20.36328125" bestFit="1" customWidth="1"/>
    <col min="4870" max="4870" width="22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4.90625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11.54296875" bestFit="1" customWidth="1"/>
    <col min="5124" max="5124" width="27.54296875" bestFit="1" customWidth="1"/>
    <col min="5125" max="5125" width="20.36328125" bestFit="1" customWidth="1"/>
    <col min="5126" max="5126" width="22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4.90625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11.54296875" bestFit="1" customWidth="1"/>
    <col min="5380" max="5380" width="27.54296875" bestFit="1" customWidth="1"/>
    <col min="5381" max="5381" width="20.36328125" bestFit="1" customWidth="1"/>
    <col min="5382" max="5382" width="22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4.90625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11.54296875" bestFit="1" customWidth="1"/>
    <col min="5636" max="5636" width="27.54296875" bestFit="1" customWidth="1"/>
    <col min="5637" max="5637" width="20.36328125" bestFit="1" customWidth="1"/>
    <col min="5638" max="5638" width="22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4.90625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11.54296875" bestFit="1" customWidth="1"/>
    <col min="5892" max="5892" width="27.54296875" bestFit="1" customWidth="1"/>
    <col min="5893" max="5893" width="20.36328125" bestFit="1" customWidth="1"/>
    <col min="5894" max="5894" width="22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4.90625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11.54296875" bestFit="1" customWidth="1"/>
    <col min="6148" max="6148" width="27.54296875" bestFit="1" customWidth="1"/>
    <col min="6149" max="6149" width="20.36328125" bestFit="1" customWidth="1"/>
    <col min="6150" max="6150" width="22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4.90625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11.54296875" bestFit="1" customWidth="1"/>
    <col min="6404" max="6404" width="27.54296875" bestFit="1" customWidth="1"/>
    <col min="6405" max="6405" width="20.36328125" bestFit="1" customWidth="1"/>
    <col min="6406" max="6406" width="22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4.90625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11.54296875" bestFit="1" customWidth="1"/>
    <col min="6660" max="6660" width="27.54296875" bestFit="1" customWidth="1"/>
    <col min="6661" max="6661" width="20.36328125" bestFit="1" customWidth="1"/>
    <col min="6662" max="6662" width="22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4.90625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11.54296875" bestFit="1" customWidth="1"/>
    <col min="6916" max="6916" width="27.54296875" bestFit="1" customWidth="1"/>
    <col min="6917" max="6917" width="20.36328125" bestFit="1" customWidth="1"/>
    <col min="6918" max="6918" width="22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4.90625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11.54296875" bestFit="1" customWidth="1"/>
    <col min="7172" max="7172" width="27.54296875" bestFit="1" customWidth="1"/>
    <col min="7173" max="7173" width="20.36328125" bestFit="1" customWidth="1"/>
    <col min="7174" max="7174" width="22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4.90625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11.54296875" bestFit="1" customWidth="1"/>
    <col min="7428" max="7428" width="27.54296875" bestFit="1" customWidth="1"/>
    <col min="7429" max="7429" width="20.36328125" bestFit="1" customWidth="1"/>
    <col min="7430" max="7430" width="22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4.90625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11.54296875" bestFit="1" customWidth="1"/>
    <col min="7684" max="7684" width="27.54296875" bestFit="1" customWidth="1"/>
    <col min="7685" max="7685" width="20.36328125" bestFit="1" customWidth="1"/>
    <col min="7686" max="7686" width="22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4.90625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11.54296875" bestFit="1" customWidth="1"/>
    <col min="7940" max="7940" width="27.54296875" bestFit="1" customWidth="1"/>
    <col min="7941" max="7941" width="20.36328125" bestFit="1" customWidth="1"/>
    <col min="7942" max="7942" width="22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4.90625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11.54296875" bestFit="1" customWidth="1"/>
    <col min="8196" max="8196" width="27.54296875" bestFit="1" customWidth="1"/>
    <col min="8197" max="8197" width="20.36328125" bestFit="1" customWidth="1"/>
    <col min="8198" max="8198" width="22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4.90625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11.54296875" bestFit="1" customWidth="1"/>
    <col min="8452" max="8452" width="27.54296875" bestFit="1" customWidth="1"/>
    <col min="8453" max="8453" width="20.36328125" bestFit="1" customWidth="1"/>
    <col min="8454" max="8454" width="22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4.90625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11.54296875" bestFit="1" customWidth="1"/>
    <col min="8708" max="8708" width="27.54296875" bestFit="1" customWidth="1"/>
    <col min="8709" max="8709" width="20.36328125" bestFit="1" customWidth="1"/>
    <col min="8710" max="8710" width="22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4.90625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11.54296875" bestFit="1" customWidth="1"/>
    <col min="8964" max="8964" width="27.54296875" bestFit="1" customWidth="1"/>
    <col min="8965" max="8965" width="20.36328125" bestFit="1" customWidth="1"/>
    <col min="8966" max="8966" width="22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4.90625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11.54296875" bestFit="1" customWidth="1"/>
    <col min="9220" max="9220" width="27.54296875" bestFit="1" customWidth="1"/>
    <col min="9221" max="9221" width="20.36328125" bestFit="1" customWidth="1"/>
    <col min="9222" max="9222" width="22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4.90625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11.54296875" bestFit="1" customWidth="1"/>
    <col min="9476" max="9476" width="27.54296875" bestFit="1" customWidth="1"/>
    <col min="9477" max="9477" width="20.36328125" bestFit="1" customWidth="1"/>
    <col min="9478" max="9478" width="22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4.90625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11.54296875" bestFit="1" customWidth="1"/>
    <col min="9732" max="9732" width="27.54296875" bestFit="1" customWidth="1"/>
    <col min="9733" max="9733" width="20.36328125" bestFit="1" customWidth="1"/>
    <col min="9734" max="9734" width="22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4.90625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11.54296875" bestFit="1" customWidth="1"/>
    <col min="9988" max="9988" width="27.54296875" bestFit="1" customWidth="1"/>
    <col min="9989" max="9989" width="20.36328125" bestFit="1" customWidth="1"/>
    <col min="9990" max="9990" width="22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4.90625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11.54296875" bestFit="1" customWidth="1"/>
    <col min="10244" max="10244" width="27.54296875" bestFit="1" customWidth="1"/>
    <col min="10245" max="10245" width="20.36328125" bestFit="1" customWidth="1"/>
    <col min="10246" max="10246" width="22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4.90625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11.54296875" bestFit="1" customWidth="1"/>
    <col min="10500" max="10500" width="27.54296875" bestFit="1" customWidth="1"/>
    <col min="10501" max="10501" width="20.36328125" bestFit="1" customWidth="1"/>
    <col min="10502" max="10502" width="22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4.90625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11.54296875" bestFit="1" customWidth="1"/>
    <col min="10756" max="10756" width="27.54296875" bestFit="1" customWidth="1"/>
    <col min="10757" max="10757" width="20.36328125" bestFit="1" customWidth="1"/>
    <col min="10758" max="10758" width="22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4.90625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11.54296875" bestFit="1" customWidth="1"/>
    <col min="11012" max="11012" width="27.54296875" bestFit="1" customWidth="1"/>
    <col min="11013" max="11013" width="20.36328125" bestFit="1" customWidth="1"/>
    <col min="11014" max="11014" width="22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4.90625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11.54296875" bestFit="1" customWidth="1"/>
    <col min="11268" max="11268" width="27.54296875" bestFit="1" customWidth="1"/>
    <col min="11269" max="11269" width="20.36328125" bestFit="1" customWidth="1"/>
    <col min="11270" max="11270" width="22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4.90625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11.54296875" bestFit="1" customWidth="1"/>
    <col min="11524" max="11524" width="27.54296875" bestFit="1" customWidth="1"/>
    <col min="11525" max="11525" width="20.36328125" bestFit="1" customWidth="1"/>
    <col min="11526" max="11526" width="22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4.90625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11.54296875" bestFit="1" customWidth="1"/>
    <col min="11780" max="11780" width="27.54296875" bestFit="1" customWidth="1"/>
    <col min="11781" max="11781" width="20.36328125" bestFit="1" customWidth="1"/>
    <col min="11782" max="11782" width="22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4.90625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11.54296875" bestFit="1" customWidth="1"/>
    <col min="12036" max="12036" width="27.54296875" bestFit="1" customWidth="1"/>
    <col min="12037" max="12037" width="20.36328125" bestFit="1" customWidth="1"/>
    <col min="12038" max="12038" width="22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4.90625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11.54296875" bestFit="1" customWidth="1"/>
    <col min="12292" max="12292" width="27.54296875" bestFit="1" customWidth="1"/>
    <col min="12293" max="12293" width="20.36328125" bestFit="1" customWidth="1"/>
    <col min="12294" max="12294" width="22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4.90625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11.54296875" bestFit="1" customWidth="1"/>
    <col min="12548" max="12548" width="27.54296875" bestFit="1" customWidth="1"/>
    <col min="12549" max="12549" width="20.36328125" bestFit="1" customWidth="1"/>
    <col min="12550" max="12550" width="22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4.90625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11.54296875" bestFit="1" customWidth="1"/>
    <col min="12804" max="12804" width="27.54296875" bestFit="1" customWidth="1"/>
    <col min="12805" max="12805" width="20.36328125" bestFit="1" customWidth="1"/>
    <col min="12806" max="12806" width="22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4.90625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11.54296875" bestFit="1" customWidth="1"/>
    <col min="13060" max="13060" width="27.54296875" bestFit="1" customWidth="1"/>
    <col min="13061" max="13061" width="20.36328125" bestFit="1" customWidth="1"/>
    <col min="13062" max="13062" width="22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4.90625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11.54296875" bestFit="1" customWidth="1"/>
    <col min="13316" max="13316" width="27.54296875" bestFit="1" customWidth="1"/>
    <col min="13317" max="13317" width="20.36328125" bestFit="1" customWidth="1"/>
    <col min="13318" max="13318" width="22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4.90625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11.54296875" bestFit="1" customWidth="1"/>
    <col min="13572" max="13572" width="27.54296875" bestFit="1" customWidth="1"/>
    <col min="13573" max="13573" width="20.36328125" bestFit="1" customWidth="1"/>
    <col min="13574" max="13574" width="22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4.90625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11.54296875" bestFit="1" customWidth="1"/>
    <col min="13828" max="13828" width="27.54296875" bestFit="1" customWidth="1"/>
    <col min="13829" max="13829" width="20.36328125" bestFit="1" customWidth="1"/>
    <col min="13830" max="13830" width="22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4.90625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11.54296875" bestFit="1" customWidth="1"/>
    <col min="14084" max="14084" width="27.54296875" bestFit="1" customWidth="1"/>
    <col min="14085" max="14085" width="20.36328125" bestFit="1" customWidth="1"/>
    <col min="14086" max="14086" width="22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4.90625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11.54296875" bestFit="1" customWidth="1"/>
    <col min="14340" max="14340" width="27.54296875" bestFit="1" customWidth="1"/>
    <col min="14341" max="14341" width="20.36328125" bestFit="1" customWidth="1"/>
    <col min="14342" max="14342" width="22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4.90625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11.54296875" bestFit="1" customWidth="1"/>
    <col min="14596" max="14596" width="27.54296875" bestFit="1" customWidth="1"/>
    <col min="14597" max="14597" width="20.36328125" bestFit="1" customWidth="1"/>
    <col min="14598" max="14598" width="22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4.90625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11.54296875" bestFit="1" customWidth="1"/>
    <col min="14852" max="14852" width="27.54296875" bestFit="1" customWidth="1"/>
    <col min="14853" max="14853" width="20.36328125" bestFit="1" customWidth="1"/>
    <col min="14854" max="14854" width="22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4.90625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11.54296875" bestFit="1" customWidth="1"/>
    <col min="15108" max="15108" width="27.54296875" bestFit="1" customWidth="1"/>
    <col min="15109" max="15109" width="20.36328125" bestFit="1" customWidth="1"/>
    <col min="15110" max="15110" width="22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4.90625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11.54296875" bestFit="1" customWidth="1"/>
    <col min="15364" max="15364" width="27.54296875" bestFit="1" customWidth="1"/>
    <col min="15365" max="15365" width="20.36328125" bestFit="1" customWidth="1"/>
    <col min="15366" max="15366" width="22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4.90625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11.54296875" bestFit="1" customWidth="1"/>
    <col min="15620" max="15620" width="27.54296875" bestFit="1" customWidth="1"/>
    <col min="15621" max="15621" width="20.36328125" bestFit="1" customWidth="1"/>
    <col min="15622" max="15622" width="22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4.90625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11.54296875" bestFit="1" customWidth="1"/>
    <col min="15876" max="15876" width="27.54296875" bestFit="1" customWidth="1"/>
    <col min="15877" max="15877" width="20.36328125" bestFit="1" customWidth="1"/>
    <col min="15878" max="15878" width="22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4.90625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11.54296875" bestFit="1" customWidth="1"/>
    <col min="16132" max="16132" width="27.54296875" bestFit="1" customWidth="1"/>
    <col min="16133" max="16133" width="20.36328125" bestFit="1" customWidth="1"/>
    <col min="16134" max="16134" width="22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4.90625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41</v>
      </c>
      <c r="C4" s="7" t="s">
        <v>42</v>
      </c>
      <c r="D4" s="7" t="s">
        <v>43</v>
      </c>
      <c r="E4" s="7" t="s">
        <v>35</v>
      </c>
      <c r="F4" s="7" t="s">
        <v>44</v>
      </c>
      <c r="G4" s="7">
        <v>2018</v>
      </c>
      <c r="H4" s="7" t="str">
        <f>CONCATENATE("84211639368")</f>
        <v>84211639368</v>
      </c>
      <c r="I4" s="7" t="s">
        <v>29</v>
      </c>
      <c r="J4" s="7" t="s">
        <v>30</v>
      </c>
      <c r="K4" s="7" t="str">
        <f>CONCATENATE("")</f>
        <v/>
      </c>
      <c r="L4" s="7" t="str">
        <f>CONCATENATE("13 13.1 4a")</f>
        <v>13 13.1 4a</v>
      </c>
      <c r="M4" s="7" t="str">
        <f>CONCATENATE("BRNSFN72A28D488F")</f>
        <v>BRNSFN72A28D488F</v>
      </c>
      <c r="N4" s="7" t="s">
        <v>45</v>
      </c>
      <c r="O4" s="7" t="s">
        <v>46</v>
      </c>
      <c r="P4" s="8">
        <v>44147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4720.4799999999996</v>
      </c>
      <c r="W4" s="9">
        <v>2035.47</v>
      </c>
      <c r="X4" s="9">
        <v>1879.7</v>
      </c>
      <c r="Y4" s="7">
        <v>0</v>
      </c>
      <c r="Z4" s="7">
        <v>805.31</v>
      </c>
    </row>
    <row r="5" spans="1:26" x14ac:dyDescent="0.35">
      <c r="A5" s="7" t="s">
        <v>27</v>
      </c>
      <c r="B5" s="7" t="s">
        <v>28</v>
      </c>
      <c r="C5" s="7" t="s">
        <v>42</v>
      </c>
      <c r="D5" s="7" t="s">
        <v>47</v>
      </c>
      <c r="E5" s="7" t="s">
        <v>37</v>
      </c>
      <c r="F5" s="7" t="s">
        <v>37</v>
      </c>
      <c r="G5" s="7">
        <v>2017</v>
      </c>
      <c r="H5" s="7" t="str">
        <f>CONCATENATE("14270185391")</f>
        <v>14270185391</v>
      </c>
      <c r="I5" s="7" t="s">
        <v>29</v>
      </c>
      <c r="J5" s="7" t="s">
        <v>30</v>
      </c>
      <c r="K5" s="7" t="str">
        <f>CONCATENATE("")</f>
        <v/>
      </c>
      <c r="L5" s="7" t="str">
        <f>CONCATENATE("20 20.1 ")</f>
        <v xml:space="preserve">20 20.1 </v>
      </c>
      <c r="M5" s="7" t="str">
        <f>CONCATENATE("80008630420")</f>
        <v>80008630420</v>
      </c>
      <c r="N5" s="7" t="s">
        <v>48</v>
      </c>
      <c r="O5" s="7" t="s">
        <v>49</v>
      </c>
      <c r="P5" s="8">
        <v>44404</v>
      </c>
      <c r="Q5" s="7" t="s">
        <v>31</v>
      </c>
      <c r="R5" s="7" t="s">
        <v>36</v>
      </c>
      <c r="S5" s="7" t="s">
        <v>33</v>
      </c>
      <c r="T5" s="7"/>
      <c r="U5" s="7" t="s">
        <v>34</v>
      </c>
      <c r="V5" s="9">
        <v>266155.2</v>
      </c>
      <c r="W5" s="9">
        <v>114766.12</v>
      </c>
      <c r="X5" s="9">
        <v>105983</v>
      </c>
      <c r="Y5" s="7">
        <v>0</v>
      </c>
      <c r="Z5" s="9">
        <v>45406.080000000002</v>
      </c>
    </row>
    <row r="6" spans="1:26" x14ac:dyDescent="0.35">
      <c r="A6" s="7" t="s">
        <v>27</v>
      </c>
      <c r="B6" s="7" t="s">
        <v>41</v>
      </c>
      <c r="C6" s="7" t="s">
        <v>42</v>
      </c>
      <c r="D6" s="7" t="s">
        <v>50</v>
      </c>
      <c r="E6" s="7" t="s">
        <v>38</v>
      </c>
      <c r="F6" s="7" t="s">
        <v>51</v>
      </c>
      <c r="G6" s="7">
        <v>2020</v>
      </c>
      <c r="H6" s="7" t="str">
        <f>CONCATENATE("04241099805")</f>
        <v>04241099805</v>
      </c>
      <c r="I6" s="7" t="s">
        <v>39</v>
      </c>
      <c r="J6" s="7" t="s">
        <v>30</v>
      </c>
      <c r="K6" s="7" t="str">
        <f>CONCATENATE("")</f>
        <v/>
      </c>
      <c r="L6" s="7" t="str">
        <f>CONCATENATE("10 10.1 4a")</f>
        <v>10 10.1 4a</v>
      </c>
      <c r="M6" s="7" t="str">
        <f>CONCATENATE("DLLDVD92P30I156S")</f>
        <v>DLLDVD92P30I156S</v>
      </c>
      <c r="N6" s="7" t="s">
        <v>52</v>
      </c>
      <c r="O6" s="7" t="s">
        <v>53</v>
      </c>
      <c r="P6" s="8">
        <v>44404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7">
        <v>587.4</v>
      </c>
      <c r="W6" s="7">
        <v>253.29</v>
      </c>
      <c r="X6" s="7">
        <v>233.9</v>
      </c>
      <c r="Y6" s="7">
        <v>0</v>
      </c>
      <c r="Z6" s="7">
        <v>100.21</v>
      </c>
    </row>
    <row r="7" spans="1:26" x14ac:dyDescent="0.35">
      <c r="A7" s="7" t="s">
        <v>27</v>
      </c>
      <c r="B7" s="7" t="s">
        <v>41</v>
      </c>
      <c r="C7" s="7" t="s">
        <v>42</v>
      </c>
      <c r="D7" s="7" t="s">
        <v>47</v>
      </c>
      <c r="E7" s="7" t="s">
        <v>35</v>
      </c>
      <c r="F7" s="7" t="s">
        <v>54</v>
      </c>
      <c r="G7" s="7">
        <v>2016</v>
      </c>
      <c r="H7" s="7" t="str">
        <f>CONCATENATE("64780044422")</f>
        <v>64780044422</v>
      </c>
      <c r="I7" s="7" t="s">
        <v>29</v>
      </c>
      <c r="J7" s="7" t="s">
        <v>40</v>
      </c>
      <c r="K7" s="7" t="str">
        <f>CONCATENATE("221")</f>
        <v>221</v>
      </c>
      <c r="L7" s="7" t="str">
        <f>CONCATENATE("8 8.1 5e")</f>
        <v>8 8.1 5e</v>
      </c>
      <c r="M7" s="7" t="str">
        <f>CONCATENATE("CRSSCR61R29I608H")</f>
        <v>CRSSCR61R29I608H</v>
      </c>
      <c r="N7" s="7" t="s">
        <v>55</v>
      </c>
      <c r="O7" s="7" t="s">
        <v>56</v>
      </c>
      <c r="P7" s="8">
        <v>44340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2494.5</v>
      </c>
      <c r="W7" s="9">
        <v>1075.6300000000001</v>
      </c>
      <c r="X7" s="7">
        <v>993.31</v>
      </c>
      <c r="Y7" s="7">
        <v>0</v>
      </c>
      <c r="Z7" s="7">
        <v>425.56</v>
      </c>
    </row>
    <row r="8" spans="1:26" x14ac:dyDescent="0.35">
      <c r="A8" s="7" t="s">
        <v>27</v>
      </c>
      <c r="B8" s="7" t="s">
        <v>41</v>
      </c>
      <c r="C8" s="7" t="s">
        <v>42</v>
      </c>
      <c r="D8" s="7" t="s">
        <v>47</v>
      </c>
      <c r="E8" s="7" t="s">
        <v>35</v>
      </c>
      <c r="F8" s="7" t="s">
        <v>54</v>
      </c>
      <c r="G8" s="7">
        <v>2020</v>
      </c>
      <c r="H8" s="7" t="str">
        <f>CONCATENATE("04780013506")</f>
        <v>04780013506</v>
      </c>
      <c r="I8" s="7" t="s">
        <v>29</v>
      </c>
      <c r="J8" s="7" t="s">
        <v>40</v>
      </c>
      <c r="K8" s="7" t="str">
        <f>CONCATENATE("221")</f>
        <v>221</v>
      </c>
      <c r="L8" s="7" t="str">
        <f>CONCATENATE("8 8.1 5e")</f>
        <v>8 8.1 5e</v>
      </c>
      <c r="M8" s="7" t="str">
        <f>CONCATENATE("CRSSCR61R29I608H")</f>
        <v>CRSSCR61R29I608H</v>
      </c>
      <c r="N8" s="7" t="s">
        <v>55</v>
      </c>
      <c r="O8" s="7" t="s">
        <v>57</v>
      </c>
      <c r="P8" s="8">
        <v>44340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1402.5</v>
      </c>
      <c r="W8" s="7">
        <v>604.76</v>
      </c>
      <c r="X8" s="7">
        <v>558.48</v>
      </c>
      <c r="Y8" s="7">
        <v>0</v>
      </c>
      <c r="Z8" s="7">
        <v>239.26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25867</vt:lpwstr>
  </property>
  <property fmtid="{D5CDD505-2E9C-101B-9397-08002B2CF9AE}" pid="4" name="OptimizationTime">
    <vt:lpwstr>20210804_1050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2021-08-03T15:36:04Z</dcterms:created>
  <dcterms:modified xsi:type="dcterms:W3CDTF">2021-08-03T15:36:41Z</dcterms:modified>
</cp:coreProperties>
</file>