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09\"/>
    </mc:Choice>
  </mc:AlternateContent>
  <xr:revisionPtr revIDLastSave="0" documentId="8_{0F954B31-DAD4-4FD3-9BB7-27F1CDD1A3E6}" xr6:coauthVersionLast="45" xr6:coauthVersionMax="45" xr10:uidLastSave="{00000000-0000-0000-0000-000000000000}"/>
  <bookViews>
    <workbookView xWindow="-120" yWindow="-120" windowWidth="20730" windowHeight="11160" xr2:uid="{082E1260-E228-4F8B-9713-4B082B5EC23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<sst xmlns="http://schemas.openxmlformats.org/spreadsheetml/2006/main" count="91" uniqueCount="55">
  <si>
    <t>Dettaglio Domande Pagabili Decreto 409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</si>
  <si>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</si>
  <si>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</si>
  <si>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</si>
  <si>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</si>
  <si>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</si>
  <si>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</si>
  <si>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</si>
  <si>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</si>
  <si>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</si>
  <si>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</si>
  <si>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</si>
  <si>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</si>
  <si>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</si>
  <si>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</si>
  <si>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</si>
  <si>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</si>
  <si>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</si>
  <si>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</si>
  <si>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</si>
  <si>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</si>
  <si>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</si>
  <si>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</si>
  <si>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</si>
  <si>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</si>
  <si>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</si>
  <si>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</si>
  <si>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</si>
  <si>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</si>
  <si>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</si>
  <si>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</si>
  <si>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Saldo</t>
  </si>
  <si>
    <t>Co-Finanziato</t>
  </si>
  <si>
    <t>SAL</t>
  </si>
  <si>
    <t>IN PROPRIO</t>
  </si>
  <si>
    <t>Anticipo</t>
  </si>
  <si>
    <t>SI</t>
  </si>
  <si>
    <t>CAA-CAF AGRI S.R.L.</t>
  </si>
  <si>
    <t>MARCHE</t>
  </si>
  <si>
    <t>SERV. DEC. AGRICOLTURA E ALIM. -ASCOLI PICENO</t>
  </si>
  <si>
    <t>SOCIETA' AGRICOLA ANDROMEDA SRL</t>
  </si>
  <si>
    <t>AGEA.ASR.2020.1271232</t>
  </si>
  <si>
    <t>SERV. DEC. AGRICOLTURA E ALIMENTAZIONE - ANCONA</t>
  </si>
  <si>
    <t>BOVINMARCHE ALLEVATORI MARCHIGIANI SOCIETA' COOPERATIVA CONSORTILE AGR</t>
  </si>
  <si>
    <t>AGEA.ASR.2020.1272023</t>
  </si>
  <si>
    <t>SERV. DEC. AGRICOLTURA E ALIM. - MACERATA</t>
  </si>
  <si>
    <t>CAA Copagri srl</t>
  </si>
  <si>
    <t>CAA Copagri - ANCONA - 502</t>
  </si>
  <si>
    <t>CESARONI CLAUDIO</t>
  </si>
  <si>
    <t>AGEA.ASR.2020.1261142</t>
  </si>
  <si>
    <t>CAA CAF AGRI - ASCOLI PICENO - 222</t>
  </si>
  <si>
    <t>MAZZARELLI SIMONE</t>
  </si>
  <si>
    <t>AGEA.ASR.2020.1272028</t>
  </si>
  <si>
    <t>CAPRIOTTI GABRIELE &amp; SPINOZZI BRUNA</t>
  </si>
  <si>
    <t>AGEA.ASR.2020.1253956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</si>
</sst>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0D82-C6AA-40FD-A18C-70454FC47F34}">
  <dimension ref="A1:Y8"/>
  <sheetViews>
    <sheetView showGridLines="0" tabSelected="1" workbookViewId="0">
      <selection activeCell="E13" sqref="E13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3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855468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38</v>
      </c>
      <c r="D4" s="5" t="s">
        <v>39</v>
      </c>
      <c r="E4" s="5" t="s">
        <v>34</v>
      </c>
      <c r="F4" s="5" t="s">
        <v>34</v>
      </c>
      <c r="G4" s="5">
        <v>2017</v>
      </c>
      <c r="H4" s="5" t="str">
        <f>_xlfn.CONCAT("04270136510")</f>
        <v>04270136510</v>
      </c>
      <c r="I4" s="5" t="s">
        <v>28</v>
      </c>
      <c r="J4" s="5" t="s">
        <v>29</v>
      </c>
      <c r="K4" s="5" t="str">
        <f>_xlfn.CONCAT("")</f>
        <v/>
      </c>
      <c r="L4" s="5" t="str">
        <f>_xlfn.CONCAT("4 4.1 2a")</f>
        <v>4 4.1 2a</v>
      </c>
      <c r="M4" s="5" t="str">
        <f>_xlfn.CONCAT("01762040671")</f>
        <v>01762040671</v>
      </c>
      <c r="N4" s="5" t="s">
        <v>40</v>
      </c>
      <c r="O4" s="5" t="s">
        <v>41</v>
      </c>
      <c r="P4" s="6">
        <v>44132</v>
      </c>
      <c r="Q4" s="5" t="s">
        <v>30</v>
      </c>
      <c r="R4" s="5" t="s">
        <v>35</v>
      </c>
      <c r="S4" s="5" t="s">
        <v>32</v>
      </c>
      <c r="T4" s="5"/>
      <c r="U4" s="7">
        <v>80846</v>
      </c>
      <c r="V4" s="7">
        <v>34860.800000000003</v>
      </c>
      <c r="W4" s="7">
        <v>32192.880000000001</v>
      </c>
      <c r="X4" s="5">
        <v>0</v>
      </c>
      <c r="Y4" s="7">
        <v>13792.32</v>
      </c>
    </row>
    <row r="5" spans="1:25" ht="24.75" x14ac:dyDescent="0.25">
      <c r="A5" s="5" t="s">
        <v>26</v>
      </c>
      <c r="B5" s="5" t="s">
        <v>27</v>
      </c>
      <c r="C5" s="5" t="s">
        <v>38</v>
      </c>
      <c r="D5" s="5" t="s">
        <v>42</v>
      </c>
      <c r="E5" s="5" t="s">
        <v>34</v>
      </c>
      <c r="F5" s="5" t="s">
        <v>34</v>
      </c>
      <c r="G5" s="5">
        <v>2017</v>
      </c>
      <c r="H5" s="5" t="str">
        <f>_xlfn.CONCAT("04270136486")</f>
        <v>04270136486</v>
      </c>
      <c r="I5" s="5" t="s">
        <v>28</v>
      </c>
      <c r="J5" s="5" t="s">
        <v>29</v>
      </c>
      <c r="K5" s="5" t="str">
        <f>_xlfn.CONCAT("")</f>
        <v/>
      </c>
      <c r="L5" s="5" t="str">
        <f>_xlfn.CONCAT("3 3.2 3a")</f>
        <v>3 3.2 3a</v>
      </c>
      <c r="M5" s="5" t="str">
        <f>_xlfn.CONCAT("93018000427")</f>
        <v>93018000427</v>
      </c>
      <c r="N5" s="5" t="s">
        <v>43</v>
      </c>
      <c r="O5" s="5" t="s">
        <v>44</v>
      </c>
      <c r="P5" s="6">
        <v>44132</v>
      </c>
      <c r="Q5" s="5" t="s">
        <v>30</v>
      </c>
      <c r="R5" s="5" t="s">
        <v>31</v>
      </c>
      <c r="S5" s="5" t="s">
        <v>32</v>
      </c>
      <c r="T5" s="5"/>
      <c r="U5" s="7">
        <v>123537.01</v>
      </c>
      <c r="V5" s="7">
        <v>53269.16</v>
      </c>
      <c r="W5" s="7">
        <v>49192.44</v>
      </c>
      <c r="X5" s="5">
        <v>0</v>
      </c>
      <c r="Y5" s="7">
        <v>21075.41</v>
      </c>
    </row>
    <row r="6" spans="1:25" x14ac:dyDescent="0.25">
      <c r="A6" s="5" t="s">
        <v>26</v>
      </c>
      <c r="B6" s="5" t="s">
        <v>27</v>
      </c>
      <c r="C6" s="5" t="s">
        <v>38</v>
      </c>
      <c r="D6" s="5" t="s">
        <v>45</v>
      </c>
      <c r="E6" s="5" t="s">
        <v>46</v>
      </c>
      <c r="F6" s="5" t="s">
        <v>47</v>
      </c>
      <c r="G6" s="5">
        <v>2017</v>
      </c>
      <c r="H6" s="5" t="str">
        <f>_xlfn.CONCAT("04270134630")</f>
        <v>04270134630</v>
      </c>
      <c r="I6" s="5" t="s">
        <v>28</v>
      </c>
      <c r="J6" s="5" t="s">
        <v>29</v>
      </c>
      <c r="K6" s="5" t="str">
        <f>_xlfn.CONCAT("")</f>
        <v/>
      </c>
      <c r="L6" s="5" t="str">
        <f>_xlfn.CONCAT("8 8.5 4a")</f>
        <v>8 8.5 4a</v>
      </c>
      <c r="M6" s="5" t="str">
        <f>_xlfn.CONCAT("CSRCLD80D09E388V")</f>
        <v>CSRCLD80D09E388V</v>
      </c>
      <c r="N6" s="5" t="s">
        <v>48</v>
      </c>
      <c r="O6" s="5" t="s">
        <v>49</v>
      </c>
      <c r="P6" s="6">
        <v>44132</v>
      </c>
      <c r="Q6" s="5" t="s">
        <v>30</v>
      </c>
      <c r="R6" s="5" t="s">
        <v>33</v>
      </c>
      <c r="S6" s="5" t="s">
        <v>32</v>
      </c>
      <c r="T6" s="5"/>
      <c r="U6" s="7">
        <v>154667.74</v>
      </c>
      <c r="V6" s="7">
        <v>66692.73</v>
      </c>
      <c r="W6" s="7">
        <v>61588.69</v>
      </c>
      <c r="X6" s="5">
        <v>0</v>
      </c>
      <c r="Y6" s="7">
        <v>26386.32</v>
      </c>
    </row>
    <row r="7" spans="1:25" ht="24.75" x14ac:dyDescent="0.25">
      <c r="A7" s="5" t="s">
        <v>26</v>
      </c>
      <c r="B7" s="5" t="s">
        <v>27</v>
      </c>
      <c r="C7" s="5" t="s">
        <v>38</v>
      </c>
      <c r="D7" s="5" t="s">
        <v>39</v>
      </c>
      <c r="E7" s="5" t="s">
        <v>37</v>
      </c>
      <c r="F7" s="5" t="s">
        <v>50</v>
      </c>
      <c r="G7" s="5">
        <v>2017</v>
      </c>
      <c r="H7" s="5" t="str">
        <f>_xlfn.CONCAT("04270136494")</f>
        <v>04270136494</v>
      </c>
      <c r="I7" s="5" t="s">
        <v>28</v>
      </c>
      <c r="J7" s="5" t="s">
        <v>29</v>
      </c>
      <c r="K7" s="5" t="str">
        <f>_xlfn.CONCAT("")</f>
        <v/>
      </c>
      <c r="L7" s="5" t="str">
        <f>_xlfn.CONCAT("6 6.1 2b")</f>
        <v>6 6.1 2b</v>
      </c>
      <c r="M7" s="5" t="str">
        <f>_xlfn.CONCAT("MZZSMN78T07H769O")</f>
        <v>MZZSMN78T07H769O</v>
      </c>
      <c r="N7" s="5" t="s">
        <v>51</v>
      </c>
      <c r="O7" s="5" t="s">
        <v>52</v>
      </c>
      <c r="P7" s="6">
        <v>44132</v>
      </c>
      <c r="Q7" s="5" t="s">
        <v>30</v>
      </c>
      <c r="R7" s="5" t="s">
        <v>33</v>
      </c>
      <c r="S7" s="5" t="s">
        <v>32</v>
      </c>
      <c r="T7" s="5"/>
      <c r="U7" s="7">
        <v>42000</v>
      </c>
      <c r="V7" s="7">
        <v>18110.400000000001</v>
      </c>
      <c r="W7" s="7">
        <v>16724.400000000001</v>
      </c>
      <c r="X7" s="5">
        <v>0</v>
      </c>
      <c r="Y7" s="7">
        <v>7165.2</v>
      </c>
    </row>
    <row r="8" spans="1:25" ht="24.75" x14ac:dyDescent="0.25">
      <c r="A8" s="5" t="s">
        <v>26</v>
      </c>
      <c r="B8" s="5" t="s">
        <v>27</v>
      </c>
      <c r="C8" s="5" t="s">
        <v>38</v>
      </c>
      <c r="D8" s="5" t="s">
        <v>39</v>
      </c>
      <c r="E8" s="5" t="s">
        <v>34</v>
      </c>
      <c r="F8" s="5" t="s">
        <v>34</v>
      </c>
      <c r="G8" s="5">
        <v>2017</v>
      </c>
      <c r="H8" s="5" t="str">
        <f>_xlfn.CONCAT("94270174603")</f>
        <v>94270174603</v>
      </c>
      <c r="I8" s="5" t="s">
        <v>36</v>
      </c>
      <c r="J8" s="5" t="s">
        <v>29</v>
      </c>
      <c r="K8" s="5" t="str">
        <f>_xlfn.CONCAT("")</f>
        <v/>
      </c>
      <c r="L8" s="5" t="str">
        <f>_xlfn.CONCAT("4 4.1 2a")</f>
        <v>4 4.1 2a</v>
      </c>
      <c r="M8" s="5" t="str">
        <f>_xlfn.CONCAT("01027540440")</f>
        <v>01027540440</v>
      </c>
      <c r="N8" s="5" t="s">
        <v>53</v>
      </c>
      <c r="O8" s="5" t="s">
        <v>54</v>
      </c>
      <c r="P8" s="6">
        <v>44132</v>
      </c>
      <c r="Q8" s="5" t="s">
        <v>30</v>
      </c>
      <c r="R8" s="5" t="s">
        <v>31</v>
      </c>
      <c r="S8" s="5" t="s">
        <v>32</v>
      </c>
      <c r="T8" s="5"/>
      <c r="U8" s="7">
        <v>19951.89</v>
      </c>
      <c r="V8" s="7">
        <v>8603.25</v>
      </c>
      <c r="W8" s="7">
        <v>7944.84</v>
      </c>
      <c r="X8" s="5">
        <v>0</v>
      </c>
      <c r="Y8" s="7">
        <v>3403.8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2020-11-04T14:40:20Z</dcterms:created>
  <dcterms:modified xsi:type="dcterms:W3CDTF">2020-11-04T14:41:09Z</dcterms:modified>
</cp:coreProperties>
</file>