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75\"/>
    </mc:Choice>
  </mc:AlternateContent>
  <xr:revisionPtr revIDLastSave="0" documentId="8_{FA02E7A6-E391-4317-8C8C-A3B772806213}" xr6:coauthVersionLast="45" xr6:coauthVersionMax="45" xr10:uidLastSave="{00000000-0000-0000-0000-000000000000}"/>
  <bookViews>
    <workbookView xWindow="-120" yWindow="-120" windowWidth="20730" windowHeight="11160" xr2:uid="{10D0F9F1-AF94-4729-9E08-B45350AF77BE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1" l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<sst xmlns="http://schemas.openxmlformats.org/spreadsheetml/2006/main" count="91" uniqueCount="50">
  <si>
    <t>Dettaglio Domande Pagabili Decreto 375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</si>
  <si>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</si>
  <si>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</si>
  <si>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</si>
  <si>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</si>
  <si>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</si>
  <si>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</si>
  <si>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</si>
  <si>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</si>
  <si>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</si>
  <si>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</si>
  <si>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</si>
  <si>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</si>
  <si>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</si>
  <si>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</si>
  <si>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</si>
  <si>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</si>
  <si>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</si>
  <si>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</si>
  <si>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</si>
  <si>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</si>
  <si>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</si>
  <si>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</si>
  <si>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</si>
  <si>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</si>
  <si>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</si>
  <si>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</si>
  <si>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NO</t>
  </si>
  <si>
    <t>Nuova Programmazione</t>
  </si>
  <si>
    <t>In Liquidazione</t>
  </si>
  <si>
    <t>Saldo</t>
  </si>
  <si>
    <t>Co-Finanziato</t>
  </si>
  <si>
    <t>Misure a Superficie</t>
  </si>
  <si>
    <t>CAA CIA srl</t>
  </si>
  <si>
    <t>Trascinamenti</t>
  </si>
  <si>
    <t>CAA Coldiretti srl</t>
  </si>
  <si>
    <t>CAA Confagricoltura srl</t>
  </si>
  <si>
    <t>MARCHE</t>
  </si>
  <si>
    <t>SERV. DEC. AGRICOLTURA E ALIMENTAZIONE - PESARO</t>
  </si>
  <si>
    <t>CAA Coldiretti - PESARO E URBINO - 008</t>
  </si>
  <si>
    <t>CHIUSELLI SERGIO</t>
  </si>
  <si>
    <t>AGEA.ASR.2020.0338201</t>
  </si>
  <si>
    <t>CAA Confagricoltura - PESARO E URBINO - 001</t>
  </si>
  <si>
    <t>GAGGINI ANTONELLA</t>
  </si>
  <si>
    <t>CAA Coldiretti - PESARO E URBINO - 006</t>
  </si>
  <si>
    <t>CAVALLINI DANIELA</t>
  </si>
  <si>
    <t>LIGI BRUNO</t>
  </si>
  <si>
    <t>CAA CIA - PESARO E URBINO - 007</t>
  </si>
  <si>
    <t>STOCCHI MARIA</t>
  </si>
  <si>
    <t>AGEA.ASR.2018.2433538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</si>
</sst>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983BD-9749-4A09-B009-C9ED18BB6A3B}">
  <dimension ref="A1:Y8"/>
  <sheetViews>
    <sheetView showGridLines="0" tabSelected="1" workbookViewId="0">
      <selection activeCell="E10" sqref="E10"/>
    </sheetView>
  </sheetViews>
  <sheetFormatPr defaultRowHeight="15" x14ac:dyDescent="0.25"/>
  <cols>
    <col min="1" max="1" width="15.5703125" bestFit="1" customWidth="1"/>
    <col min="2" max="2" width="16.28515625" bestFit="1" customWidth="1"/>
    <col min="3" max="3" width="18.425781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3" width="17" bestFit="1" customWidth="1"/>
    <col min="14" max="14" width="36.5703125" bestFit="1" customWidth="1"/>
    <col min="15" max="15" width="18.8554687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ht="24.75" x14ac:dyDescent="0.25">
      <c r="A4" s="5" t="s">
        <v>26</v>
      </c>
      <c r="B4" s="5" t="s">
        <v>32</v>
      </c>
      <c r="C4" s="5" t="s">
        <v>37</v>
      </c>
      <c r="D4" s="5" t="s">
        <v>38</v>
      </c>
      <c r="E4" s="5" t="s">
        <v>35</v>
      </c>
      <c r="F4" s="5" t="s">
        <v>39</v>
      </c>
      <c r="G4" s="5">
        <v>2019</v>
      </c>
      <c r="H4" s="5" t="str">
        <f>CONCATENATE("94210484815")</f>
        <v>94210484815</v>
      </c>
      <c r="I4" s="5" t="s">
        <v>27</v>
      </c>
      <c r="J4" s="5" t="s">
        <v>28</v>
      </c>
      <c r="K4" s="5" t="str">
        <f>CONCATENATE("")</f>
        <v/>
      </c>
      <c r="L4" s="5" t="str">
        <f>CONCATENATE("13 13.1 4a")</f>
        <v>13 13.1 4a</v>
      </c>
      <c r="M4" s="5" t="str">
        <f>CONCATENATE("CHSSRG37R06L500O")</f>
        <v>CHSSRG37R06L500O</v>
      </c>
      <c r="N4" s="5" t="s">
        <v>40</v>
      </c>
      <c r="O4" s="5" t="s">
        <v>41</v>
      </c>
      <c r="P4" s="6">
        <v>43945</v>
      </c>
      <c r="Q4" s="5" t="s">
        <v>29</v>
      </c>
      <c r="R4" s="5" t="s">
        <v>30</v>
      </c>
      <c r="S4" s="5" t="s">
        <v>31</v>
      </c>
      <c r="T4" s="5"/>
      <c r="U4" s="5">
        <v>605.91999999999996</v>
      </c>
      <c r="V4" s="5">
        <v>261.27</v>
      </c>
      <c r="W4" s="5">
        <v>241.28</v>
      </c>
      <c r="X4" s="5">
        <v>0</v>
      </c>
      <c r="Y4" s="5">
        <v>103.37</v>
      </c>
    </row>
    <row r="5" spans="1:25" ht="24.75" x14ac:dyDescent="0.25">
      <c r="A5" s="5" t="s">
        <v>26</v>
      </c>
      <c r="B5" s="5" t="s">
        <v>32</v>
      </c>
      <c r="C5" s="5" t="s">
        <v>37</v>
      </c>
      <c r="D5" s="5" t="s">
        <v>38</v>
      </c>
      <c r="E5" s="5" t="s">
        <v>36</v>
      </c>
      <c r="F5" s="5" t="s">
        <v>42</v>
      </c>
      <c r="G5" s="5">
        <v>2019</v>
      </c>
      <c r="H5" s="5" t="str">
        <f>CONCATENATE("94210598564")</f>
        <v>94210598564</v>
      </c>
      <c r="I5" s="5" t="s">
        <v>27</v>
      </c>
      <c r="J5" s="5" t="s">
        <v>28</v>
      </c>
      <c r="K5" s="5" t="str">
        <f>CONCATENATE("")</f>
        <v/>
      </c>
      <c r="L5" s="5" t="str">
        <f>CONCATENATE("13 13.1 4a")</f>
        <v>13 13.1 4a</v>
      </c>
      <c r="M5" s="5" t="str">
        <f>CONCATENATE("GGGNNL57A57C152F")</f>
        <v>GGGNNL57A57C152F</v>
      </c>
      <c r="N5" s="5" t="s">
        <v>43</v>
      </c>
      <c r="O5" s="5" t="s">
        <v>41</v>
      </c>
      <c r="P5" s="6">
        <v>43945</v>
      </c>
      <c r="Q5" s="5" t="s">
        <v>29</v>
      </c>
      <c r="R5" s="5" t="s">
        <v>30</v>
      </c>
      <c r="S5" s="5" t="s">
        <v>31</v>
      </c>
      <c r="T5" s="5"/>
      <c r="U5" s="5">
        <v>439.48</v>
      </c>
      <c r="V5" s="5">
        <v>189.5</v>
      </c>
      <c r="W5" s="5">
        <v>175</v>
      </c>
      <c r="X5" s="5">
        <v>0</v>
      </c>
      <c r="Y5" s="5">
        <v>74.98</v>
      </c>
    </row>
    <row r="6" spans="1:25" ht="24.75" x14ac:dyDescent="0.25">
      <c r="A6" s="5" t="s">
        <v>26</v>
      </c>
      <c r="B6" s="5" t="s">
        <v>32</v>
      </c>
      <c r="C6" s="5" t="s">
        <v>37</v>
      </c>
      <c r="D6" s="5" t="s">
        <v>38</v>
      </c>
      <c r="E6" s="5" t="s">
        <v>35</v>
      </c>
      <c r="F6" s="5" t="s">
        <v>44</v>
      </c>
      <c r="G6" s="5">
        <v>2019</v>
      </c>
      <c r="H6" s="5" t="str">
        <f>CONCATENATE("94210400886")</f>
        <v>94210400886</v>
      </c>
      <c r="I6" s="5" t="s">
        <v>27</v>
      </c>
      <c r="J6" s="5" t="s">
        <v>28</v>
      </c>
      <c r="K6" s="5" t="str">
        <f>CONCATENATE("")</f>
        <v/>
      </c>
      <c r="L6" s="5" t="str">
        <f>CONCATENATE("13 13.1 4a")</f>
        <v>13 13.1 4a</v>
      </c>
      <c r="M6" s="5" t="str">
        <f>CONCATENATE("CVLDNL80H50L500B")</f>
        <v>CVLDNL80H50L500B</v>
      </c>
      <c r="N6" s="5" t="s">
        <v>45</v>
      </c>
      <c r="O6" s="5" t="s">
        <v>41</v>
      </c>
      <c r="P6" s="6">
        <v>43945</v>
      </c>
      <c r="Q6" s="5" t="s">
        <v>29</v>
      </c>
      <c r="R6" s="5" t="s">
        <v>30</v>
      </c>
      <c r="S6" s="5" t="s">
        <v>31</v>
      </c>
      <c r="T6" s="5"/>
      <c r="U6" s="7">
        <v>2231.12</v>
      </c>
      <c r="V6" s="5">
        <v>962.06</v>
      </c>
      <c r="W6" s="5">
        <v>888.43</v>
      </c>
      <c r="X6" s="5">
        <v>0</v>
      </c>
      <c r="Y6" s="5">
        <v>380.63</v>
      </c>
    </row>
    <row r="7" spans="1:25" ht="24.75" x14ac:dyDescent="0.25">
      <c r="A7" s="5" t="s">
        <v>26</v>
      </c>
      <c r="B7" s="5" t="s">
        <v>32</v>
      </c>
      <c r="C7" s="5" t="s">
        <v>37</v>
      </c>
      <c r="D7" s="5" t="s">
        <v>38</v>
      </c>
      <c r="E7" s="5" t="s">
        <v>35</v>
      </c>
      <c r="F7" s="5" t="s">
        <v>39</v>
      </c>
      <c r="G7" s="5">
        <v>2019</v>
      </c>
      <c r="H7" s="5" t="str">
        <f>CONCATENATE("94210260074")</f>
        <v>94210260074</v>
      </c>
      <c r="I7" s="5" t="s">
        <v>27</v>
      </c>
      <c r="J7" s="5" t="s">
        <v>28</v>
      </c>
      <c r="K7" s="5" t="str">
        <f>CONCATENATE("")</f>
        <v/>
      </c>
      <c r="L7" s="5" t="str">
        <f>CONCATENATE("13 13.1 4a")</f>
        <v>13 13.1 4a</v>
      </c>
      <c r="M7" s="5" t="str">
        <f>CONCATENATE("LGIBRN56M29L500G")</f>
        <v>LGIBRN56M29L500G</v>
      </c>
      <c r="N7" s="5" t="s">
        <v>46</v>
      </c>
      <c r="O7" s="5" t="s">
        <v>41</v>
      </c>
      <c r="P7" s="6">
        <v>43945</v>
      </c>
      <c r="Q7" s="5" t="s">
        <v>29</v>
      </c>
      <c r="R7" s="5" t="s">
        <v>30</v>
      </c>
      <c r="S7" s="5" t="s">
        <v>31</v>
      </c>
      <c r="T7" s="5"/>
      <c r="U7" s="7">
        <v>3053.79</v>
      </c>
      <c r="V7" s="7">
        <v>1316.79</v>
      </c>
      <c r="W7" s="7">
        <v>1216.02</v>
      </c>
      <c r="X7" s="5">
        <v>0</v>
      </c>
      <c r="Y7" s="5">
        <v>520.98</v>
      </c>
    </row>
    <row r="8" spans="1:25" ht="24.75" x14ac:dyDescent="0.25">
      <c r="A8" s="5" t="s">
        <v>26</v>
      </c>
      <c r="B8" s="5" t="s">
        <v>32</v>
      </c>
      <c r="C8" s="5" t="s">
        <v>37</v>
      </c>
      <c r="D8" s="5" t="s">
        <v>38</v>
      </c>
      <c r="E8" s="5" t="s">
        <v>33</v>
      </c>
      <c r="F8" s="5" t="s">
        <v>47</v>
      </c>
      <c r="G8" s="5">
        <v>2015</v>
      </c>
      <c r="H8" s="5" t="str">
        <f>CONCATENATE("54735006709")</f>
        <v>54735006709</v>
      </c>
      <c r="I8" s="5" t="s">
        <v>27</v>
      </c>
      <c r="J8" s="5" t="s">
        <v>34</v>
      </c>
      <c r="K8" s="5" t="str">
        <f>CONCATENATE("221")</f>
        <v>221</v>
      </c>
      <c r="L8" s="5" t="str">
        <f>CONCATENATE("8 8.1 5e")</f>
        <v>8 8.1 5e</v>
      </c>
      <c r="M8" s="5" t="str">
        <f>CONCATENATE("STCMRA35E41A327D")</f>
        <v>STCMRA35E41A327D</v>
      </c>
      <c r="N8" s="5" t="s">
        <v>48</v>
      </c>
      <c r="O8" s="5" t="s">
        <v>49</v>
      </c>
      <c r="P8" s="6">
        <v>43452</v>
      </c>
      <c r="Q8" s="5" t="s">
        <v>29</v>
      </c>
      <c r="R8" s="5" t="s">
        <v>30</v>
      </c>
      <c r="S8" s="5" t="s">
        <v>31</v>
      </c>
      <c r="T8" s="5"/>
      <c r="U8" s="5">
        <v>182.91</v>
      </c>
      <c r="V8" s="5">
        <v>78.87</v>
      </c>
      <c r="W8" s="5">
        <v>72.83</v>
      </c>
      <c r="X8" s="5">
        <v>0</v>
      </c>
      <c r="Y8" s="5">
        <v>31.21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2020-06-29T21:28:40Z</dcterms:created>
  <dcterms:modified xsi:type="dcterms:W3CDTF">2020-06-29T21:30:17Z</dcterms:modified>
</cp:coreProperties>
</file>