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LANCIO\"/>
    </mc:Choice>
  </mc:AlternateContent>
  <bookViews>
    <workbookView xWindow="0" yWindow="0" windowWidth="28800" windowHeight="12435"/>
  </bookViews>
  <sheets>
    <sheet name="spese" sheetId="3" r:id="rId1"/>
  </sheets>
  <definedNames>
    <definedName name="_xlnm.Print_Titles" localSheetId="0">spese!$A:$D,spese!$1:$5</definedName>
  </definedNames>
  <calcPr calcId="152511"/>
</workbook>
</file>

<file path=xl/calcChain.xml><?xml version="1.0" encoding="utf-8"?>
<calcChain xmlns="http://schemas.openxmlformats.org/spreadsheetml/2006/main">
  <c r="BP24" i="3" l="1"/>
  <c r="BO24" i="3"/>
  <c r="BU37" i="3" l="1"/>
  <c r="BU6" i="3"/>
  <c r="AN6" i="3"/>
  <c r="AN2" i="3"/>
  <c r="AM6" i="3"/>
  <c r="AM2" i="3"/>
  <c r="E41" i="3"/>
  <c r="BM41" i="3"/>
  <c r="F41" i="3" l="1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N41" i="3"/>
  <c r="BO41" i="3"/>
  <c r="BP41" i="3"/>
  <c r="BQ41" i="3"/>
  <c r="BR41" i="3"/>
  <c r="BS41" i="3"/>
  <c r="BT41" i="3"/>
  <c r="BU7" i="3"/>
  <c r="BV7" i="3"/>
  <c r="BU8" i="3"/>
  <c r="BV8" i="3"/>
  <c r="BU9" i="3"/>
  <c r="BV9" i="3"/>
  <c r="BU10" i="3"/>
  <c r="BV10" i="3"/>
  <c r="BU11" i="3"/>
  <c r="BV11" i="3"/>
  <c r="BU12" i="3"/>
  <c r="BV12" i="3"/>
  <c r="BU13" i="3"/>
  <c r="BV13" i="3"/>
  <c r="BU14" i="3"/>
  <c r="BV14" i="3"/>
  <c r="BU15" i="3"/>
  <c r="BV15" i="3"/>
  <c r="BU16" i="3"/>
  <c r="BV16" i="3"/>
  <c r="BU17" i="3"/>
  <c r="BV17" i="3"/>
  <c r="BU18" i="3"/>
  <c r="BV18" i="3"/>
  <c r="BU19" i="3"/>
  <c r="BV19" i="3"/>
  <c r="BU20" i="3"/>
  <c r="BV20" i="3"/>
  <c r="BU21" i="3"/>
  <c r="BV21" i="3"/>
  <c r="BU22" i="3"/>
  <c r="BV22" i="3"/>
  <c r="BU23" i="3"/>
  <c r="BV23" i="3"/>
  <c r="BU24" i="3"/>
  <c r="BU41" i="3" s="1"/>
  <c r="BV24" i="3"/>
  <c r="BU25" i="3"/>
  <c r="BV25" i="3"/>
  <c r="BU26" i="3"/>
  <c r="BV26" i="3"/>
  <c r="BU27" i="3"/>
  <c r="BV27" i="3"/>
  <c r="BU28" i="3"/>
  <c r="BV28" i="3"/>
  <c r="BU29" i="3"/>
  <c r="BV29" i="3"/>
  <c r="BU30" i="3"/>
  <c r="BV30" i="3"/>
  <c r="BU31" i="3"/>
  <c r="BV31" i="3"/>
  <c r="BU32" i="3"/>
  <c r="BV32" i="3"/>
  <c r="BU33" i="3"/>
  <c r="BV33" i="3"/>
  <c r="BU34" i="3"/>
  <c r="BV34" i="3"/>
  <c r="BU35" i="3"/>
  <c r="BV35" i="3"/>
  <c r="BU36" i="3"/>
  <c r="BV36" i="3"/>
  <c r="BV37" i="3"/>
  <c r="BU38" i="3"/>
  <c r="BV38" i="3"/>
  <c r="BU39" i="3"/>
  <c r="BV39" i="3"/>
  <c r="BU40" i="3"/>
  <c r="BV40" i="3"/>
  <c r="BV6" i="3"/>
  <c r="BV41" i="3" l="1"/>
</calcChain>
</file>

<file path=xl/sharedStrings.xml><?xml version="1.0" encoding="utf-8"?>
<sst xmlns="http://schemas.openxmlformats.org/spreadsheetml/2006/main" count="229" uniqueCount="111">
  <si>
    <t>DESCR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</si>
  <si>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</si>
  <si>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</si>
  <si>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</si>
  <si>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</si>
  <si>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</si>
  <si>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</si>
  <si>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</si>
  <si>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</si>
  <si>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</si>
  <si>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TITOLO 1°: SPESE CORRENTI</t>
  </si>
  <si>
    <t>SPESE PER ORGANI ISTITUZIONALI</t>
  </si>
  <si>
    <t>PERSONALE</t>
  </si>
  <si>
    <t>ACQUISTO DI BENI E PRESTAZIONI DI SERVIZI</t>
  </si>
  <si>
    <t>UTILIZZO BENI DI TERZI</t>
  </si>
  <si>
    <t>TRASFERIMENTI CORRENTI AD AMMINISTRAZIONI PUBBLICHE</t>
  </si>
  <si>
    <t>Trasferimenti correnti ad Enti dell'Amministrazione centrale</t>
  </si>
  <si>
    <t>Trasferimenti correnti ad Enti di previdenza</t>
  </si>
  <si>
    <t>Trasferimenti correnti ad Enti delle Amministrazioni locali</t>
  </si>
  <si>
    <t>TRASFERIMENTI CORRENTI AD ALTRI SOGGETTI</t>
  </si>
  <si>
    <t>Trasferimenti correnti all'estero</t>
  </si>
  <si>
    <t>Trasferimenti correnti a Imprese</t>
  </si>
  <si>
    <t>Trasferimenti correnti ad altri soggetti</t>
  </si>
  <si>
    <t>INTERESSI PASSIVI E ONERI FINANZIARI DIVERSI</t>
  </si>
  <si>
    <t>IMPOSTE E TASSE</t>
  </si>
  <si>
    <t>ONERI STRAORDINARI DELLA GESTIONE CORRENTE</t>
  </si>
  <si>
    <t>FONDI DI RISERVA DI PARTE CORRENTE</t>
  </si>
  <si>
    <t>FONDI SPECIALI DI PARTE CORRENTE</t>
  </si>
  <si>
    <t>TITOLO 2°: SPESE IN CONTO CAPITALE</t>
  </si>
  <si>
    <t>INVESTIMENTI FISSI</t>
  </si>
  <si>
    <t>TRASFERIMENTI IN CONTO CAPITALE AD AMMINISTRAZIONI PUBBLICHE</t>
  </si>
  <si>
    <t>Trasferimenti in conto capitale a Enti dell'Amministrazione centrale</t>
  </si>
  <si>
    <t>Trasferimenti in conto capitale a Enti di previdenza</t>
  </si>
  <si>
    <t>Trasferimenti in conto capitale a Enti delle Amministrazioni locali</t>
  </si>
  <si>
    <t>TRASFERIMENTI IN CONTO CAPITALE AD ALTRI SOGGETTI</t>
  </si>
  <si>
    <t>Trasferimenti in conto capitale a Istituzioni estere</t>
  </si>
  <si>
    <t>Trasferimenti in conto capitale a Imprese</t>
  </si>
  <si>
    <t>Trasferimenti in conto capitale ad altri soggetti</t>
  </si>
  <si>
    <t>PARTECIPAZIONI AZIONARIE E CONFERIMENTI DI CAPITALE</t>
  </si>
  <si>
    <t>CONCESSIONI DI CREDITI E ANTICIPAZIONI</t>
  </si>
  <si>
    <t>FONDI DI RISERVA CONTO CAPITALE</t>
  </si>
  <si>
    <t>FONDI SPECIALI CONTO CAPITALE</t>
  </si>
  <si>
    <t>ALTRE SPESE IN CONTO CAPITALE</t>
  </si>
  <si>
    <t>TITOLO 3°: SPESE PER RIMBORSO DI PRESTITI</t>
  </si>
  <si>
    <t>TITOLO 4°: SPESE PER CONTABILITA' SPECIALI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</si>
  <si>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</si>
  <si>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</si>
  <si>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</si>
  <si>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</si>
  <si>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</si>
  <si>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</si>
  <si>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</si>
  <si>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</si>
  <si>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</si>
  <si>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</si>
  <si>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</si>
  <si>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</si>
  <si>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</si>
  <si>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</si>
  <si>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</si>
  <si>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</si>
  <si>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</si>
  <si>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</si>
  <si>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</si>
  <si>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</si>
  <si>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</si>
  <si>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</si>
  <si>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</si>
  <si>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</si>
  <si>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</si>
  <si>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Ordinamento degli ufici - Amministrazione generale ed organi istituzionali</t>
  </si>
  <si>
    <t>Lavoro</t>
  </si>
  <si>
    <t>Polizia Amministrativa e Servizi Antincendi</t>
  </si>
  <si>
    <t>Istruzione e diritto allo studio</t>
  </si>
  <si>
    <t>Orientamento e formazione professionale</t>
  </si>
  <si>
    <t>Organizzazione della cultura e relative strutture</t>
  </si>
  <si>
    <t>Assistenza sociale e relative strutture</t>
  </si>
  <si>
    <t>Difesa della salute e relative strutture</t>
  </si>
  <si>
    <t>Sport e tempo libero</t>
  </si>
  <si>
    <t>Agricoltura e zootecnia</t>
  </si>
  <si>
    <t>Foreste</t>
  </si>
  <si>
    <t>Sviluppo dell'economia montana</t>
  </si>
  <si>
    <t>Acque minerali, termali, cave, torbiere ed altre attività estrattive</t>
  </si>
  <si>
    <t>Caccia e pesca</t>
  </si>
  <si>
    <t>Opere pubbliche non considerate negli altri settori</t>
  </si>
  <si>
    <t>Acquedotti, fognature e altre opere igieniche</t>
  </si>
  <si>
    <t>Viabilità</t>
  </si>
  <si>
    <t>Trasporto su strada</t>
  </si>
  <si>
    <t>Trasporto ferroviario</t>
  </si>
  <si>
    <t>Trasporto marittimo e navigazione interna</t>
  </si>
  <si>
    <t>Trasporto aereo</t>
  </si>
  <si>
    <t>Altri trasporti</t>
  </si>
  <si>
    <t>Artigianato</t>
  </si>
  <si>
    <t>Turismo e industria alberghiera</t>
  </si>
  <si>
    <t>Fiere, mercati, commercio interno</t>
  </si>
  <si>
    <t>Edilizia abitativa</t>
  </si>
  <si>
    <t>Urbanistica</t>
  </si>
  <si>
    <t>Industria e fonti di energia</t>
  </si>
  <si>
    <t>Protezione della natura, beni ambientali, parchi e riserve</t>
  </si>
  <si>
    <t>Ricerca scientifica</t>
  </si>
  <si>
    <t>Oneri finanziari</t>
  </si>
  <si>
    <t>Spese non attribuite</t>
  </si>
  <si>
    <t>Interventi non ripartibili a favore della finanza locale</t>
  </si>
  <si>
    <t>Previdenza sociale</t>
  </si>
  <si>
    <t>Totale spesa</t>
  </si>
  <si>
    <t>Competenza</t>
  </si>
  <si>
    <t>Cassa</t>
  </si>
  <si>
    <t>TOTALE</t>
  </si>
  <si>
    <t>SPESE DATI PREVISIONALI ANNO: 2015</t>
  </si>
  <si>
    <t>NOTE DI COMPILAZIONE:</t>
  </si>
  <si>
    <t>La riclassificazione richiesta x codice SIOPE non ricomprende gli accantonamenti, previsti dal D.Lgs 118/2011, non utilizzabili ai fini della gestione per complessivi € 674.928.436,58  iscritti alla UPB 20830 denominata "ACCANTONAMENTI EX D.LGS. 118/2011"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</si>
</sst>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4" fontId="0" fillId="0" borderId="1" xfId="0" applyNumberFormat="1" applyBorder="1"/>
    <xf numFmtId="49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49" fontId="2" fillId="0" borderId="1" xfId="0" applyNumberFormat="1" applyFont="1" applyBorder="1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43" fontId="0" fillId="0" borderId="1" xfId="1" applyFont="1" applyBorder="1"/>
    <xf numFmtId="0" fontId="2" fillId="0" borderId="0" xfId="0" applyFont="1" applyAlignment="1">
      <alignment horizontal="left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quotePrefix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tabSelected="1" workbookViewId="0">
      <pane xSplit="4" ySplit="4" topLeftCell="BL25" activePane="bottomRight" state="frozen"/>
      <selection pane="topRight" activeCell="E1" sqref="E1"/>
      <selection pane="bottomLeft" activeCell="A5" sqref="A5"/>
      <selection pane="bottomRight" activeCell="BO43" sqref="BO43"/>
    </sheetView>
  </sheetViews>
  <sheetFormatPr defaultRowHeight="15" x14ac:dyDescent="0.25"/>
  <cols>
    <col min="1" max="1" width="3.85546875" style="7" customWidth="1"/>
    <col min="2" max="3" width="3.85546875" customWidth="1"/>
    <col min="4" max="4" width="64.85546875" bestFit="1" customWidth="1"/>
    <col min="5" max="6" width="13.85546875" bestFit="1" customWidth="1"/>
    <col min="7" max="7" width="12.140625" customWidth="1"/>
    <col min="8" max="8" width="10.140625" customWidth="1"/>
    <col min="9" max="9" width="12.140625" customWidth="1"/>
    <col min="10" max="10" width="13" customWidth="1"/>
    <col min="11" max="12" width="12.7109375" customWidth="1"/>
    <col min="13" max="13" width="12.140625" customWidth="1"/>
    <col min="14" max="14" width="11.7109375" customWidth="1"/>
    <col min="15" max="16" width="12.7109375" customWidth="1"/>
    <col min="17" max="17" width="12.140625" customWidth="1"/>
    <col min="18" max="18" width="11.7109375" customWidth="1"/>
    <col min="19" max="20" width="15.42578125" customWidth="1"/>
    <col min="21" max="21" width="12.140625" customWidth="1"/>
    <col min="22" max="22" width="10.140625" customWidth="1"/>
    <col min="23" max="24" width="12.7109375" customWidth="1"/>
    <col min="25" max="25" width="12.140625" customWidth="1"/>
    <col min="26" max="26" width="5.85546875" customWidth="1"/>
    <col min="27" max="27" width="12.140625" customWidth="1"/>
    <col min="28" max="28" width="5.85546875" customWidth="1"/>
    <col min="29" max="29" width="12.140625" customWidth="1"/>
    <col min="30" max="30" width="5.85546875" customWidth="1"/>
    <col min="31" max="31" width="12.140625" customWidth="1"/>
    <col min="32" max="32" width="11.7109375" customWidth="1"/>
    <col min="33" max="33" width="12.140625" customWidth="1"/>
    <col min="34" max="34" width="11.7109375" customWidth="1"/>
    <col min="35" max="35" width="12.140625" customWidth="1"/>
    <col min="36" max="36" width="11.7109375" customWidth="1"/>
    <col min="37" max="37" width="12.140625" customWidth="1"/>
    <col min="38" max="38" width="10.140625" customWidth="1"/>
    <col min="39" max="39" width="15.5703125" customWidth="1"/>
    <col min="40" max="40" width="16.42578125" customWidth="1"/>
    <col min="41" max="42" width="12.7109375" bestFit="1" customWidth="1"/>
    <col min="43" max="43" width="12.140625" bestFit="1" customWidth="1"/>
    <col min="44" max="44" width="5.85546875" bestFit="1" customWidth="1"/>
    <col min="45" max="45" width="12.140625" bestFit="1" customWidth="1"/>
    <col min="46" max="46" width="5.85546875" bestFit="1" customWidth="1"/>
    <col min="47" max="47" width="12.140625" bestFit="1" customWidth="1"/>
    <col min="48" max="48" width="11.7109375" bestFit="1" customWidth="1"/>
    <col min="49" max="49" width="12.140625" bestFit="1" customWidth="1"/>
    <col min="50" max="50" width="5.85546875" bestFit="1" customWidth="1"/>
    <col min="51" max="51" width="12.140625" bestFit="1" customWidth="1"/>
    <col min="52" max="52" width="9.140625" bestFit="1" customWidth="1"/>
    <col min="53" max="53" width="12.140625" bestFit="1" customWidth="1"/>
    <col min="54" max="54" width="9.140625" bestFit="1" customWidth="1"/>
    <col min="55" max="56" width="12.7109375" bestFit="1" customWidth="1"/>
    <col min="57" max="57" width="12.140625" bestFit="1" customWidth="1"/>
    <col min="58" max="58" width="5.85546875" bestFit="1" customWidth="1"/>
    <col min="59" max="62" width="12.7109375" bestFit="1" customWidth="1"/>
    <col min="63" max="63" width="12.140625" bestFit="1" customWidth="1"/>
    <col min="64" max="64" width="5.85546875" bestFit="1" customWidth="1"/>
    <col min="65" max="66" width="14.28515625" bestFit="1" customWidth="1"/>
    <col min="67" max="67" width="15.42578125" bestFit="1" customWidth="1"/>
    <col min="68" max="68" width="15.5703125" bestFit="1" customWidth="1"/>
    <col min="69" max="70" width="12.7109375" bestFit="1" customWidth="1"/>
    <col min="71" max="71" width="12.140625" bestFit="1" customWidth="1"/>
    <col min="72" max="72" width="5.85546875" bestFit="1" customWidth="1"/>
    <col min="73" max="74" width="15.42578125" bestFit="1" customWidth="1"/>
  </cols>
  <sheetData>
    <row r="1" spans="1:74" x14ac:dyDescent="0.25">
      <c r="A1" s="12" t="s">
        <v>108</v>
      </c>
      <c r="B1" s="12"/>
      <c r="C1" s="12"/>
      <c r="D1" s="12"/>
      <c r="E1" s="12"/>
      <c r="F1" s="12"/>
      <c r="G1" s="12"/>
      <c r="H1" s="12"/>
    </row>
    <row r="2" spans="1:74" x14ac:dyDescent="0.25">
      <c r="E2" s="10"/>
      <c r="AM2" s="10">
        <f>+AM7+AM8+AM9+AM10+AM11+AM15+AM19+AM20+AM21+AM22+AM23</f>
        <v>93375990</v>
      </c>
      <c r="AN2" s="10">
        <f>+AN7+AN8+AN9+AN10+AN11+AN15+AN19+AN20+AN21+AN22+AN23</f>
        <v>93375990</v>
      </c>
      <c r="BU2" s="10"/>
    </row>
    <row r="3" spans="1:74" x14ac:dyDescent="0.25">
      <c r="E3" s="13" t="s">
        <v>1</v>
      </c>
      <c r="F3" s="13"/>
      <c r="G3" s="13" t="s">
        <v>2</v>
      </c>
      <c r="H3" s="13"/>
      <c r="I3" s="13" t="s">
        <v>3</v>
      </c>
      <c r="J3" s="13"/>
      <c r="K3" s="13" t="s">
        <v>4</v>
      </c>
      <c r="L3" s="13"/>
      <c r="M3" s="13" t="s">
        <v>5</v>
      </c>
      <c r="N3" s="13"/>
      <c r="O3" s="13" t="s">
        <v>6</v>
      </c>
      <c r="P3" s="13"/>
      <c r="Q3" s="13" t="s">
        <v>7</v>
      </c>
      <c r="R3" s="13"/>
      <c r="S3" s="13" t="s">
        <v>8</v>
      </c>
      <c r="T3" s="13"/>
      <c r="U3" s="13" t="s">
        <v>9</v>
      </c>
      <c r="V3" s="13"/>
      <c r="W3" s="13" t="s">
        <v>45</v>
      </c>
      <c r="X3" s="13"/>
      <c r="Y3" s="13" t="s">
        <v>46</v>
      </c>
      <c r="Z3" s="13"/>
      <c r="AA3" s="13" t="s">
        <v>47</v>
      </c>
      <c r="AB3" s="13"/>
      <c r="AC3" s="13" t="s">
        <v>48</v>
      </c>
      <c r="AD3" s="13"/>
      <c r="AE3" s="13" t="s">
        <v>49</v>
      </c>
      <c r="AF3" s="13"/>
      <c r="AG3" s="13" t="s">
        <v>50</v>
      </c>
      <c r="AH3" s="13"/>
      <c r="AI3" s="13" t="s">
        <v>51</v>
      </c>
      <c r="AJ3" s="13"/>
      <c r="AK3" s="13" t="s">
        <v>52</v>
      </c>
      <c r="AL3" s="13"/>
      <c r="AM3" s="13" t="s">
        <v>53</v>
      </c>
      <c r="AN3" s="13"/>
      <c r="AO3" s="13" t="s">
        <v>54</v>
      </c>
      <c r="AP3" s="13"/>
      <c r="AQ3" s="13" t="s">
        <v>55</v>
      </c>
      <c r="AR3" s="13"/>
      <c r="AS3" s="13" t="s">
        <v>56</v>
      </c>
      <c r="AT3" s="13"/>
      <c r="AU3" s="13" t="s">
        <v>57</v>
      </c>
      <c r="AV3" s="13"/>
      <c r="AW3" s="13" t="s">
        <v>58</v>
      </c>
      <c r="AX3" s="13"/>
      <c r="AY3" s="13" t="s">
        <v>59</v>
      </c>
      <c r="AZ3" s="13"/>
      <c r="BA3" s="13" t="s">
        <v>60</v>
      </c>
      <c r="BB3" s="13"/>
      <c r="BC3" s="13" t="s">
        <v>61</v>
      </c>
      <c r="BD3" s="13"/>
      <c r="BE3" s="13" t="s">
        <v>62</v>
      </c>
      <c r="BF3" s="13"/>
      <c r="BG3" s="13" t="s">
        <v>63</v>
      </c>
      <c r="BH3" s="13"/>
      <c r="BI3" s="13" t="s">
        <v>64</v>
      </c>
      <c r="BJ3" s="13"/>
      <c r="BK3" s="13" t="s">
        <v>65</v>
      </c>
      <c r="BL3" s="13"/>
      <c r="BM3" s="13" t="s">
        <v>66</v>
      </c>
      <c r="BN3" s="13"/>
      <c r="BO3" s="13" t="s">
        <v>67</v>
      </c>
      <c r="BP3" s="13"/>
      <c r="BQ3" s="13" t="s">
        <v>68</v>
      </c>
      <c r="BR3" s="13"/>
      <c r="BS3" s="13" t="s">
        <v>69</v>
      </c>
      <c r="BT3" s="13"/>
      <c r="BU3" s="16"/>
      <c r="BV3" s="17"/>
    </row>
    <row r="4" spans="1:74" ht="84" customHeight="1" x14ac:dyDescent="0.25">
      <c r="E4" s="14" t="s">
        <v>70</v>
      </c>
      <c r="F4" s="15"/>
      <c r="G4" s="14" t="s">
        <v>71</v>
      </c>
      <c r="H4" s="15"/>
      <c r="I4" s="14" t="s">
        <v>72</v>
      </c>
      <c r="J4" s="15"/>
      <c r="K4" s="14" t="s">
        <v>73</v>
      </c>
      <c r="L4" s="15"/>
      <c r="M4" s="14" t="s">
        <v>74</v>
      </c>
      <c r="N4" s="15"/>
      <c r="O4" s="14" t="s">
        <v>75</v>
      </c>
      <c r="P4" s="15"/>
      <c r="Q4" s="14" t="s">
        <v>76</v>
      </c>
      <c r="R4" s="15"/>
      <c r="S4" s="14" t="s">
        <v>77</v>
      </c>
      <c r="T4" s="15"/>
      <c r="U4" s="14" t="s">
        <v>78</v>
      </c>
      <c r="V4" s="15"/>
      <c r="W4" s="14" t="s">
        <v>79</v>
      </c>
      <c r="X4" s="15"/>
      <c r="Y4" s="14" t="s">
        <v>80</v>
      </c>
      <c r="Z4" s="15"/>
      <c r="AA4" s="14" t="s">
        <v>81</v>
      </c>
      <c r="AB4" s="15"/>
      <c r="AC4" s="14" t="s">
        <v>82</v>
      </c>
      <c r="AD4" s="15"/>
      <c r="AE4" s="14" t="s">
        <v>83</v>
      </c>
      <c r="AF4" s="15"/>
      <c r="AG4" s="14" t="s">
        <v>84</v>
      </c>
      <c r="AH4" s="15"/>
      <c r="AI4" s="14" t="s">
        <v>85</v>
      </c>
      <c r="AJ4" s="15"/>
      <c r="AK4" s="14" t="s">
        <v>86</v>
      </c>
      <c r="AL4" s="15"/>
      <c r="AM4" s="14" t="s">
        <v>87</v>
      </c>
      <c r="AN4" s="15"/>
      <c r="AO4" s="14" t="s">
        <v>88</v>
      </c>
      <c r="AP4" s="15"/>
      <c r="AQ4" s="14" t="s">
        <v>89</v>
      </c>
      <c r="AR4" s="15"/>
      <c r="AS4" s="14" t="s">
        <v>90</v>
      </c>
      <c r="AT4" s="15"/>
      <c r="AU4" s="14" t="s">
        <v>91</v>
      </c>
      <c r="AV4" s="15"/>
      <c r="AW4" s="14" t="s">
        <v>92</v>
      </c>
      <c r="AX4" s="15"/>
      <c r="AY4" s="14" t="s">
        <v>93</v>
      </c>
      <c r="AZ4" s="15"/>
      <c r="BA4" s="14" t="s">
        <v>94</v>
      </c>
      <c r="BB4" s="15"/>
      <c r="BC4" s="14" t="s">
        <v>95</v>
      </c>
      <c r="BD4" s="15"/>
      <c r="BE4" s="14" t="s">
        <v>96</v>
      </c>
      <c r="BF4" s="15"/>
      <c r="BG4" s="14" t="s">
        <v>97</v>
      </c>
      <c r="BH4" s="15"/>
      <c r="BI4" s="14" t="s">
        <v>98</v>
      </c>
      <c r="BJ4" s="15"/>
      <c r="BK4" s="14" t="s">
        <v>99</v>
      </c>
      <c r="BL4" s="15"/>
      <c r="BM4" s="14" t="s">
        <v>100</v>
      </c>
      <c r="BN4" s="15"/>
      <c r="BO4" s="14" t="s">
        <v>101</v>
      </c>
      <c r="BP4" s="15"/>
      <c r="BQ4" s="14" t="s">
        <v>102</v>
      </c>
      <c r="BR4" s="15"/>
      <c r="BS4" s="14" t="s">
        <v>103</v>
      </c>
      <c r="BT4" s="15"/>
      <c r="BU4" s="14" t="s">
        <v>104</v>
      </c>
      <c r="BV4" s="15"/>
    </row>
    <row r="5" spans="1:74" x14ac:dyDescent="0.25">
      <c r="A5" s="3"/>
      <c r="B5" s="1"/>
      <c r="C5" s="1"/>
      <c r="D5" s="1" t="s">
        <v>0</v>
      </c>
      <c r="E5" s="8" t="s">
        <v>105</v>
      </c>
      <c r="F5" s="8" t="s">
        <v>106</v>
      </c>
      <c r="G5" s="8" t="s">
        <v>105</v>
      </c>
      <c r="H5" s="8" t="s">
        <v>106</v>
      </c>
      <c r="I5" s="8" t="s">
        <v>105</v>
      </c>
      <c r="J5" s="8" t="s">
        <v>106</v>
      </c>
      <c r="K5" s="8" t="s">
        <v>105</v>
      </c>
      <c r="L5" s="8" t="s">
        <v>106</v>
      </c>
      <c r="M5" s="8" t="s">
        <v>105</v>
      </c>
      <c r="N5" s="8" t="s">
        <v>106</v>
      </c>
      <c r="O5" s="8" t="s">
        <v>105</v>
      </c>
      <c r="P5" s="8" t="s">
        <v>106</v>
      </c>
      <c r="Q5" s="8" t="s">
        <v>105</v>
      </c>
      <c r="R5" s="8" t="s">
        <v>106</v>
      </c>
      <c r="S5" s="8" t="s">
        <v>105</v>
      </c>
      <c r="T5" s="8" t="s">
        <v>106</v>
      </c>
      <c r="U5" s="8" t="s">
        <v>105</v>
      </c>
      <c r="V5" s="8" t="s">
        <v>106</v>
      </c>
      <c r="W5" s="8" t="s">
        <v>105</v>
      </c>
      <c r="X5" s="8" t="s">
        <v>106</v>
      </c>
      <c r="Y5" s="8" t="s">
        <v>105</v>
      </c>
      <c r="Z5" s="8" t="s">
        <v>106</v>
      </c>
      <c r="AA5" s="8" t="s">
        <v>105</v>
      </c>
      <c r="AB5" s="8" t="s">
        <v>106</v>
      </c>
      <c r="AC5" s="8" t="s">
        <v>105</v>
      </c>
      <c r="AD5" s="8" t="s">
        <v>106</v>
      </c>
      <c r="AE5" s="8" t="s">
        <v>105</v>
      </c>
      <c r="AF5" s="8" t="s">
        <v>106</v>
      </c>
      <c r="AG5" s="8" t="s">
        <v>105</v>
      </c>
      <c r="AH5" s="8" t="s">
        <v>106</v>
      </c>
      <c r="AI5" s="8" t="s">
        <v>105</v>
      </c>
      <c r="AJ5" s="8" t="s">
        <v>106</v>
      </c>
      <c r="AK5" s="8" t="s">
        <v>105</v>
      </c>
      <c r="AL5" s="8" t="s">
        <v>106</v>
      </c>
      <c r="AM5" s="8" t="s">
        <v>105</v>
      </c>
      <c r="AN5" s="8" t="s">
        <v>106</v>
      </c>
      <c r="AO5" s="8" t="s">
        <v>105</v>
      </c>
      <c r="AP5" s="8" t="s">
        <v>106</v>
      </c>
      <c r="AQ5" s="8" t="s">
        <v>105</v>
      </c>
      <c r="AR5" s="8" t="s">
        <v>106</v>
      </c>
      <c r="AS5" s="8" t="s">
        <v>105</v>
      </c>
      <c r="AT5" s="8" t="s">
        <v>106</v>
      </c>
      <c r="AU5" s="8" t="s">
        <v>105</v>
      </c>
      <c r="AV5" s="8" t="s">
        <v>106</v>
      </c>
      <c r="AW5" s="8" t="s">
        <v>105</v>
      </c>
      <c r="AX5" s="8" t="s">
        <v>106</v>
      </c>
      <c r="AY5" s="8" t="s">
        <v>105</v>
      </c>
      <c r="AZ5" s="8" t="s">
        <v>106</v>
      </c>
      <c r="BA5" s="8" t="s">
        <v>105</v>
      </c>
      <c r="BB5" s="8" t="s">
        <v>106</v>
      </c>
      <c r="BC5" s="8" t="s">
        <v>105</v>
      </c>
      <c r="BD5" s="8" t="s">
        <v>106</v>
      </c>
      <c r="BE5" s="8" t="s">
        <v>105</v>
      </c>
      <c r="BF5" s="8" t="s">
        <v>106</v>
      </c>
      <c r="BG5" s="8" t="s">
        <v>105</v>
      </c>
      <c r="BH5" s="8" t="s">
        <v>106</v>
      </c>
      <c r="BI5" s="8" t="s">
        <v>105</v>
      </c>
      <c r="BJ5" s="8" t="s">
        <v>106</v>
      </c>
      <c r="BK5" s="8" t="s">
        <v>105</v>
      </c>
      <c r="BL5" s="8" t="s">
        <v>106</v>
      </c>
      <c r="BM5" s="8" t="s">
        <v>105</v>
      </c>
      <c r="BN5" s="8" t="s">
        <v>106</v>
      </c>
      <c r="BO5" s="8" t="s">
        <v>105</v>
      </c>
      <c r="BP5" s="8" t="s">
        <v>106</v>
      </c>
      <c r="BQ5" s="8" t="s">
        <v>105</v>
      </c>
      <c r="BR5" s="8" t="s">
        <v>106</v>
      </c>
      <c r="BS5" s="8" t="s">
        <v>105</v>
      </c>
      <c r="BT5" s="8" t="s">
        <v>106</v>
      </c>
      <c r="BU5" s="8" t="s">
        <v>105</v>
      </c>
      <c r="BV5" s="8" t="s">
        <v>106</v>
      </c>
    </row>
    <row r="6" spans="1:74" x14ac:dyDescent="0.25">
      <c r="A6" s="6">
        <v>1</v>
      </c>
      <c r="B6" s="6"/>
      <c r="C6" s="6"/>
      <c r="D6" s="4" t="s">
        <v>10</v>
      </c>
      <c r="E6" s="2">
        <v>113754051.34</v>
      </c>
      <c r="F6" s="2">
        <v>113754051.34</v>
      </c>
      <c r="G6" s="1">
        <v>0</v>
      </c>
      <c r="H6" s="1">
        <v>0</v>
      </c>
      <c r="I6" s="1">
        <v>0</v>
      </c>
      <c r="J6" s="1">
        <v>0</v>
      </c>
      <c r="K6" s="2">
        <v>18400876</v>
      </c>
      <c r="L6" s="2">
        <v>18400876</v>
      </c>
      <c r="M6" s="2">
        <v>1964000</v>
      </c>
      <c r="N6" s="2">
        <v>1964000</v>
      </c>
      <c r="O6" s="2">
        <v>10827168.300000001</v>
      </c>
      <c r="P6" s="2">
        <v>10827168.300000001</v>
      </c>
      <c r="Q6" s="2">
        <v>3420000</v>
      </c>
      <c r="R6" s="2">
        <v>3420000</v>
      </c>
      <c r="S6" s="2">
        <v>2870214799.3800001</v>
      </c>
      <c r="T6" s="2">
        <v>3123170019.02</v>
      </c>
      <c r="U6" s="2">
        <v>53000</v>
      </c>
      <c r="V6" s="1">
        <v>0</v>
      </c>
      <c r="W6" s="2">
        <v>4659481.38</v>
      </c>
      <c r="X6" s="2">
        <v>4659481.38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2">
        <v>2266000</v>
      </c>
      <c r="AF6" s="2">
        <v>2266000</v>
      </c>
      <c r="AG6" s="2">
        <v>38561.269999999997</v>
      </c>
      <c r="AH6" s="2">
        <v>38561.269999999997</v>
      </c>
      <c r="AI6" s="1">
        <v>0</v>
      </c>
      <c r="AJ6" s="1">
        <v>0</v>
      </c>
      <c r="AK6" s="2">
        <v>65000</v>
      </c>
      <c r="AL6" s="2">
        <v>65000</v>
      </c>
      <c r="AM6" s="2">
        <f>50621994+42753996</f>
        <v>93375990</v>
      </c>
      <c r="AN6" s="2">
        <f>50621994+42753996</f>
        <v>93375990</v>
      </c>
      <c r="AO6" s="2">
        <v>13720000</v>
      </c>
      <c r="AP6" s="2">
        <v>13720000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2">
        <v>20000</v>
      </c>
      <c r="BB6" s="2">
        <v>20000</v>
      </c>
      <c r="BC6" s="2">
        <v>3049000</v>
      </c>
      <c r="BD6" s="2">
        <v>3049000</v>
      </c>
      <c r="BE6" s="1">
        <v>0</v>
      </c>
      <c r="BF6" s="1">
        <v>0</v>
      </c>
      <c r="BG6" s="1">
        <v>0</v>
      </c>
      <c r="BH6" s="1">
        <v>0</v>
      </c>
      <c r="BI6" s="2">
        <v>14223825.34</v>
      </c>
      <c r="BJ6" s="2">
        <v>14223825.34</v>
      </c>
      <c r="BK6" s="1">
        <v>0</v>
      </c>
      <c r="BL6" s="1">
        <v>0</v>
      </c>
      <c r="BM6" s="2">
        <v>58853000</v>
      </c>
      <c r="BN6" s="2">
        <v>58853000</v>
      </c>
      <c r="BO6" s="2">
        <v>215438187.13999999</v>
      </c>
      <c r="BP6" s="2">
        <v>615438187.13999999</v>
      </c>
      <c r="BQ6" s="2">
        <v>20115000</v>
      </c>
      <c r="BR6" s="2">
        <v>20115000</v>
      </c>
      <c r="BS6" s="1">
        <v>0</v>
      </c>
      <c r="BT6" s="1">
        <v>0</v>
      </c>
      <c r="BU6" s="2">
        <f>E6+G6+I6+K6+M6+O6+Q6+S6+U6+Y6+W6+AA6+AC6+AE6+AG6+AI6+AK6+AM6+AO6+AQ6+AS6+AU6+AW6+AY6+BA6+BC6+BE6+BG6+BI6+BK6+BM6+BO6+BQ6+BS6</f>
        <v>3444457940.1500001</v>
      </c>
      <c r="BV6" s="2">
        <f>F6+H6+J6+L6+N6+P6+R6+T6+V6+Z6+X6+AB6+AD6+AF6+AH6+AJ6+AL6+AN6+AP6+AR6+AT6+AV6+AX6+AZ6+BB6+BD6+BF6+BH6+BJ6+BL6+BN6+BP6+BR6+BT6</f>
        <v>4097360159.79</v>
      </c>
    </row>
    <row r="7" spans="1:74" x14ac:dyDescent="0.25">
      <c r="A7" s="3">
        <v>1</v>
      </c>
      <c r="B7" s="3" t="s">
        <v>1</v>
      </c>
      <c r="C7" s="3" t="s">
        <v>1</v>
      </c>
      <c r="D7" s="1" t="s">
        <v>11</v>
      </c>
      <c r="E7" s="2">
        <v>19373408.460000001</v>
      </c>
      <c r="F7" s="2">
        <v>19373408.460000001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2">
        <f t="shared" ref="BU7:BU40" si="0">E7+G7+I7+K7+M7+O7+Q7+S7+U7+Y7+W7+AA7+AC7+AE7+AG7+AI7+AK7+AM7+AO7+AQ7+AS7+AU7+AW7+AY7+BA7+BC7+BE7+BG7+BI7+BK7+BM7+BO7+BQ7+BS7</f>
        <v>19373408.460000001</v>
      </c>
      <c r="BV7" s="2">
        <f t="shared" ref="BV7:BV40" si="1">F7+H7+J7+L7+N7+P7+R7+T7+V7+Z7+X7+AB7+AD7+AF7+AH7+AJ7+AL7+AN7+AP7+AR7+AT7+AV7+AX7+AZ7+BB7+BD7+BF7+BH7+BJ7+BL7+BN7+BP7+BR7+BT7</f>
        <v>19373408.460000001</v>
      </c>
    </row>
    <row r="8" spans="1:74" x14ac:dyDescent="0.25">
      <c r="A8" s="3">
        <v>1</v>
      </c>
      <c r="B8" s="3" t="s">
        <v>2</v>
      </c>
      <c r="C8" s="3"/>
      <c r="D8" s="1" t="s">
        <v>12</v>
      </c>
      <c r="E8" s="2">
        <v>61599869.600000001</v>
      </c>
      <c r="F8" s="2">
        <v>61599869.600000001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2">
        <f t="shared" si="0"/>
        <v>61599869.600000001</v>
      </c>
      <c r="BV8" s="2">
        <f t="shared" si="1"/>
        <v>61599869.600000001</v>
      </c>
    </row>
    <row r="9" spans="1:74" x14ac:dyDescent="0.25">
      <c r="A9" s="3">
        <v>1</v>
      </c>
      <c r="B9" s="3" t="s">
        <v>3</v>
      </c>
      <c r="C9" s="3" t="s">
        <v>1</v>
      </c>
      <c r="D9" s="1" t="s">
        <v>13</v>
      </c>
      <c r="E9" s="2">
        <v>22523761.879999999</v>
      </c>
      <c r="F9" s="2">
        <v>22523761.879999999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>
        <v>204071.6</v>
      </c>
      <c r="P9" s="2">
        <v>204071.6</v>
      </c>
      <c r="Q9" s="1">
        <v>0</v>
      </c>
      <c r="R9" s="1">
        <v>0</v>
      </c>
      <c r="S9" s="2">
        <v>1254707.2</v>
      </c>
      <c r="T9" s="2">
        <v>1254707.2</v>
      </c>
      <c r="U9" s="2">
        <v>53000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2">
        <v>2016000</v>
      </c>
      <c r="AF9" s="2">
        <v>2016000</v>
      </c>
      <c r="AG9" s="2">
        <v>10561.27</v>
      </c>
      <c r="AH9" s="2">
        <v>10561.27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2">
        <v>13720000</v>
      </c>
      <c r="AP9" s="2">
        <v>13720000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2">
        <v>106397.22</v>
      </c>
      <c r="BJ9" s="2">
        <v>106397.22</v>
      </c>
      <c r="BK9" s="1">
        <v>0</v>
      </c>
      <c r="BL9" s="1">
        <v>0</v>
      </c>
      <c r="BM9" s="2">
        <v>5474000</v>
      </c>
      <c r="BN9" s="2">
        <v>5474000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2">
        <f t="shared" si="0"/>
        <v>45362499.170000002</v>
      </c>
      <c r="BV9" s="2">
        <f t="shared" si="1"/>
        <v>45309499.170000002</v>
      </c>
    </row>
    <row r="10" spans="1:74" x14ac:dyDescent="0.25">
      <c r="A10" s="3">
        <v>1</v>
      </c>
      <c r="B10" s="3" t="s">
        <v>4</v>
      </c>
      <c r="C10" s="3" t="s">
        <v>1</v>
      </c>
      <c r="D10" s="1" t="s">
        <v>14</v>
      </c>
      <c r="E10" s="2">
        <v>675000</v>
      </c>
      <c r="F10" s="2">
        <v>675000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2">
        <f t="shared" si="0"/>
        <v>675000</v>
      </c>
      <c r="BV10" s="2">
        <f t="shared" si="1"/>
        <v>675000</v>
      </c>
    </row>
    <row r="11" spans="1:74" x14ac:dyDescent="0.25">
      <c r="A11" s="3">
        <v>1</v>
      </c>
      <c r="B11" s="3" t="s">
        <v>5</v>
      </c>
      <c r="C11" s="3"/>
      <c r="D11" s="1" t="s">
        <v>15</v>
      </c>
      <c r="E11" s="2">
        <v>4290011.4000000004</v>
      </c>
      <c r="F11" s="2">
        <v>4290011.4000000004</v>
      </c>
      <c r="G11" s="1">
        <v>0</v>
      </c>
      <c r="H11" s="1">
        <v>0</v>
      </c>
      <c r="I11" s="1">
        <v>0</v>
      </c>
      <c r="J11" s="1">
        <v>0</v>
      </c>
      <c r="K11" s="2">
        <v>18400876</v>
      </c>
      <c r="L11" s="2">
        <v>18400876</v>
      </c>
      <c r="M11" s="2">
        <v>1964000</v>
      </c>
      <c r="N11" s="2">
        <v>1964000</v>
      </c>
      <c r="O11" s="2">
        <v>10471529.9</v>
      </c>
      <c r="P11" s="2">
        <v>10471529.9</v>
      </c>
      <c r="Q11" s="2">
        <v>3420000</v>
      </c>
      <c r="R11" s="2">
        <v>3420000</v>
      </c>
      <c r="S11" s="2">
        <v>2862420092.1799998</v>
      </c>
      <c r="T11" s="2">
        <v>3115375311.8200002</v>
      </c>
      <c r="U11" s="1">
        <v>0</v>
      </c>
      <c r="V11" s="1">
        <v>0</v>
      </c>
      <c r="W11" s="2">
        <v>2458966.1</v>
      </c>
      <c r="X11" s="2">
        <v>2458966.1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2">
        <v>46375845.259999998</v>
      </c>
      <c r="AN11" s="2">
        <v>46375845.259999998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2">
        <v>20000</v>
      </c>
      <c r="BB11" s="2">
        <v>20000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2">
        <v>14117428.119999999</v>
      </c>
      <c r="BJ11" s="2">
        <v>14117428.119999999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2">
        <v>20115000</v>
      </c>
      <c r="BR11" s="2">
        <v>20115000</v>
      </c>
      <c r="BS11" s="1">
        <v>0</v>
      </c>
      <c r="BT11" s="1">
        <v>0</v>
      </c>
      <c r="BU11" s="2">
        <f t="shared" si="0"/>
        <v>2984053748.96</v>
      </c>
      <c r="BV11" s="2">
        <f t="shared" si="1"/>
        <v>3237008968.6000004</v>
      </c>
    </row>
    <row r="12" spans="1:74" x14ac:dyDescent="0.25">
      <c r="A12" s="3">
        <v>1</v>
      </c>
      <c r="B12" s="3" t="s">
        <v>5</v>
      </c>
      <c r="C12" s="3" t="s">
        <v>1</v>
      </c>
      <c r="D12" s="1" t="s">
        <v>16</v>
      </c>
      <c r="E12" s="2">
        <v>978011.4</v>
      </c>
      <c r="F12" s="2">
        <v>978011.4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>
        <v>10451529.9</v>
      </c>
      <c r="P12" s="2">
        <v>10451529.9</v>
      </c>
      <c r="Q12" s="1">
        <v>0</v>
      </c>
      <c r="R12" s="1">
        <v>0</v>
      </c>
      <c r="S12" s="2">
        <v>150909840.06</v>
      </c>
      <c r="T12" s="2">
        <v>104147335</v>
      </c>
      <c r="U12" s="1">
        <v>0</v>
      </c>
      <c r="V12" s="1">
        <v>0</v>
      </c>
      <c r="W12" s="2">
        <v>122784.1</v>
      </c>
      <c r="X12" s="2">
        <v>122784.1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2">
        <f t="shared" si="0"/>
        <v>162462165.46000001</v>
      </c>
      <c r="BV12" s="2">
        <f t="shared" si="1"/>
        <v>115699660.39999999</v>
      </c>
    </row>
    <row r="13" spans="1:74" x14ac:dyDescent="0.25">
      <c r="A13" s="3">
        <v>1</v>
      </c>
      <c r="B13" s="3" t="s">
        <v>5</v>
      </c>
      <c r="C13" s="3" t="s">
        <v>2</v>
      </c>
      <c r="D13" s="1" t="s">
        <v>17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2">
        <f t="shared" si="0"/>
        <v>0</v>
      </c>
      <c r="BV13" s="2">
        <f t="shared" si="1"/>
        <v>0</v>
      </c>
    </row>
    <row r="14" spans="1:74" x14ac:dyDescent="0.25">
      <c r="A14" s="3">
        <v>1</v>
      </c>
      <c r="B14" s="3" t="s">
        <v>5</v>
      </c>
      <c r="C14" s="3" t="s">
        <v>3</v>
      </c>
      <c r="D14" s="1" t="s">
        <v>18</v>
      </c>
      <c r="E14" s="2">
        <v>3312000</v>
      </c>
      <c r="F14" s="2">
        <v>3312000</v>
      </c>
      <c r="G14" s="1">
        <v>0</v>
      </c>
      <c r="H14" s="1">
        <v>0</v>
      </c>
      <c r="I14" s="1">
        <v>0</v>
      </c>
      <c r="J14" s="1">
        <v>0</v>
      </c>
      <c r="K14" s="2">
        <v>18400876</v>
      </c>
      <c r="L14" s="2">
        <v>18400876</v>
      </c>
      <c r="M14" s="2">
        <v>1964000</v>
      </c>
      <c r="N14" s="2">
        <v>1964000</v>
      </c>
      <c r="O14" s="2">
        <v>20000</v>
      </c>
      <c r="P14" s="2">
        <v>20000</v>
      </c>
      <c r="Q14" s="2">
        <v>3420000</v>
      </c>
      <c r="R14" s="2">
        <v>3420000</v>
      </c>
      <c r="S14" s="2">
        <v>2711510252.1199999</v>
      </c>
      <c r="T14" s="2">
        <v>3011227976.8200002</v>
      </c>
      <c r="U14" s="1">
        <v>0</v>
      </c>
      <c r="V14" s="1">
        <v>0</v>
      </c>
      <c r="W14" s="2">
        <v>2336182</v>
      </c>
      <c r="X14" s="2">
        <v>2336182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2">
        <v>46375845.259999998</v>
      </c>
      <c r="AN14" s="2">
        <v>46375845.259999998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2">
        <v>20000</v>
      </c>
      <c r="BB14" s="2">
        <v>20000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2">
        <v>14117428.119999999</v>
      </c>
      <c r="BJ14" s="2">
        <v>14117428.119999999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2">
        <v>20115000</v>
      </c>
      <c r="BR14" s="2">
        <v>20115000</v>
      </c>
      <c r="BS14" s="1">
        <v>0</v>
      </c>
      <c r="BT14" s="1">
        <v>0</v>
      </c>
      <c r="BU14" s="2">
        <f t="shared" si="0"/>
        <v>2821591583.5</v>
      </c>
      <c r="BV14" s="2">
        <f t="shared" si="1"/>
        <v>3121309308.2000003</v>
      </c>
    </row>
    <row r="15" spans="1:74" x14ac:dyDescent="0.25">
      <c r="A15" s="3">
        <v>1</v>
      </c>
      <c r="B15" s="3" t="s">
        <v>6</v>
      </c>
      <c r="C15" s="3"/>
      <c r="D15" s="1" t="s">
        <v>19</v>
      </c>
      <c r="E15" s="2">
        <v>43000</v>
      </c>
      <c r="F15" s="2">
        <v>43000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">
        <v>151566.79999999999</v>
      </c>
      <c r="P15" s="2">
        <v>151566.79999999999</v>
      </c>
      <c r="Q15" s="1">
        <v>0</v>
      </c>
      <c r="R15" s="1">
        <v>0</v>
      </c>
      <c r="S15" s="2">
        <v>4290000</v>
      </c>
      <c r="T15" s="2">
        <v>4290000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2">
        <v>250000</v>
      </c>
      <c r="AF15" s="2">
        <v>250000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2">
        <v>4035148.74</v>
      </c>
      <c r="AN15" s="2">
        <v>4035148.74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2">
        <f t="shared" si="0"/>
        <v>8769715.5399999991</v>
      </c>
      <c r="BV15" s="2">
        <f t="shared" si="1"/>
        <v>8769715.5399999991</v>
      </c>
    </row>
    <row r="16" spans="1:74" x14ac:dyDescent="0.25">
      <c r="A16" s="3">
        <v>1</v>
      </c>
      <c r="B16" s="3" t="s">
        <v>6</v>
      </c>
      <c r="C16" s="3" t="s">
        <v>1</v>
      </c>
      <c r="D16" s="1" t="s">
        <v>20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2">
        <f t="shared" si="0"/>
        <v>0</v>
      </c>
      <c r="BV16" s="2">
        <f t="shared" si="1"/>
        <v>0</v>
      </c>
    </row>
    <row r="17" spans="1:74" x14ac:dyDescent="0.25">
      <c r="A17" s="3">
        <v>1</v>
      </c>
      <c r="B17" s="3" t="s">
        <v>6</v>
      </c>
      <c r="C17" s="3" t="s">
        <v>2</v>
      </c>
      <c r="D17" s="1" t="s">
        <v>21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2">
        <v>130000</v>
      </c>
      <c r="T17" s="2">
        <v>130000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2">
        <v>4035148.74</v>
      </c>
      <c r="AN17" s="2">
        <v>4035148.74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2">
        <f t="shared" si="0"/>
        <v>4165148.74</v>
      </c>
      <c r="BV17" s="2">
        <f t="shared" si="1"/>
        <v>4165148.74</v>
      </c>
    </row>
    <row r="18" spans="1:74" x14ac:dyDescent="0.25">
      <c r="A18" s="3">
        <v>1</v>
      </c>
      <c r="B18" s="3" t="s">
        <v>6</v>
      </c>
      <c r="C18" s="3" t="s">
        <v>3</v>
      </c>
      <c r="D18" s="1" t="s">
        <v>22</v>
      </c>
      <c r="E18" s="2">
        <v>43000</v>
      </c>
      <c r="F18" s="2">
        <v>43000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>
        <v>151566.79999999999</v>
      </c>
      <c r="P18" s="2">
        <v>151566.79999999999</v>
      </c>
      <c r="Q18" s="1">
        <v>0</v>
      </c>
      <c r="R18" s="1">
        <v>0</v>
      </c>
      <c r="S18" s="2">
        <v>4160000</v>
      </c>
      <c r="T18" s="2">
        <v>4160000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2">
        <v>250000</v>
      </c>
      <c r="AF18" s="2">
        <v>250000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2">
        <f t="shared" si="0"/>
        <v>4604566.8</v>
      </c>
      <c r="BV18" s="2">
        <f t="shared" si="1"/>
        <v>4604566.8</v>
      </c>
    </row>
    <row r="19" spans="1:74" x14ac:dyDescent="0.25">
      <c r="A19" s="3">
        <v>1</v>
      </c>
      <c r="B19" s="3" t="s">
        <v>7</v>
      </c>
      <c r="C19" s="3"/>
      <c r="D19" s="1" t="s">
        <v>23</v>
      </c>
      <c r="E19" s="2">
        <v>539000</v>
      </c>
      <c r="F19" s="2">
        <v>539000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v>2250000</v>
      </c>
      <c r="T19" s="2">
        <v>2250000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2">
        <v>28000</v>
      </c>
      <c r="AH19" s="2">
        <v>28000</v>
      </c>
      <c r="AI19" s="1">
        <v>0</v>
      </c>
      <c r="AJ19" s="1">
        <v>0</v>
      </c>
      <c r="AK19" s="2">
        <v>65000</v>
      </c>
      <c r="AL19" s="2">
        <v>65000</v>
      </c>
      <c r="AM19" s="2">
        <v>211000</v>
      </c>
      <c r="AN19" s="2">
        <v>211000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2">
        <v>3049000</v>
      </c>
      <c r="BD19" s="2">
        <v>3049000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2">
        <v>53379000</v>
      </c>
      <c r="BN19" s="2">
        <v>53379000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2">
        <f t="shared" si="0"/>
        <v>59521000</v>
      </c>
      <c r="BV19" s="2">
        <f t="shared" si="1"/>
        <v>59521000</v>
      </c>
    </row>
    <row r="20" spans="1:74" x14ac:dyDescent="0.25">
      <c r="A20" s="3">
        <v>1</v>
      </c>
      <c r="B20" s="3" t="s">
        <v>8</v>
      </c>
      <c r="C20" s="3" t="s">
        <v>1</v>
      </c>
      <c r="D20" s="1" t="s">
        <v>24</v>
      </c>
      <c r="E20" s="2">
        <v>4700000</v>
      </c>
      <c r="F20" s="2">
        <v>4700000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2">
        <v>2200000</v>
      </c>
      <c r="X20" s="2">
        <v>2200000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2">
        <f t="shared" si="0"/>
        <v>6900000</v>
      </c>
      <c r="BV20" s="2">
        <f t="shared" si="1"/>
        <v>6900000</v>
      </c>
    </row>
    <row r="21" spans="1:74" x14ac:dyDescent="0.25">
      <c r="A21" s="3">
        <v>1</v>
      </c>
      <c r="B21" s="3" t="s">
        <v>9</v>
      </c>
      <c r="C21" s="3" t="s">
        <v>1</v>
      </c>
      <c r="D21" s="1" t="s">
        <v>25</v>
      </c>
      <c r="E21" s="2">
        <v>10000</v>
      </c>
      <c r="F21" s="2">
        <v>10000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515.28</v>
      </c>
      <c r="X21" s="1">
        <v>515.28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2">
        <v>27911309.760000002</v>
      </c>
      <c r="BP21" s="2">
        <v>27911309.760000002</v>
      </c>
      <c r="BQ21" s="1">
        <v>0</v>
      </c>
      <c r="BR21" s="1">
        <v>0</v>
      </c>
      <c r="BS21" s="1">
        <v>0</v>
      </c>
      <c r="BT21" s="1">
        <v>0</v>
      </c>
      <c r="BU21" s="2">
        <f t="shared" si="0"/>
        <v>27921825.040000003</v>
      </c>
      <c r="BV21" s="2">
        <f t="shared" si="1"/>
        <v>27921825.040000003</v>
      </c>
    </row>
    <row r="22" spans="1:74" x14ac:dyDescent="0.25">
      <c r="A22" s="3">
        <v>1</v>
      </c>
      <c r="B22" s="3">
        <v>10</v>
      </c>
      <c r="C22" s="3"/>
      <c r="D22" s="1" t="s">
        <v>26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2">
        <v>186552342.41</v>
      </c>
      <c r="BP22" s="2">
        <v>586552342.40999997</v>
      </c>
      <c r="BQ22" s="1">
        <v>0</v>
      </c>
      <c r="BR22" s="1">
        <v>0</v>
      </c>
      <c r="BS22" s="1">
        <v>0</v>
      </c>
      <c r="BT22" s="1">
        <v>0</v>
      </c>
      <c r="BU22" s="2">
        <f t="shared" si="0"/>
        <v>186552342.41</v>
      </c>
      <c r="BV22" s="2">
        <f t="shared" si="1"/>
        <v>586552342.40999997</v>
      </c>
    </row>
    <row r="23" spans="1:74" x14ac:dyDescent="0.25">
      <c r="A23" s="3">
        <v>1</v>
      </c>
      <c r="B23" s="3">
        <v>11</v>
      </c>
      <c r="C23" s="3" t="s">
        <v>1</v>
      </c>
      <c r="D23" s="1" t="s">
        <v>27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2">
        <v>42753996</v>
      </c>
      <c r="AN23" s="2">
        <v>42753996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2">
        <v>974534.97</v>
      </c>
      <c r="BP23" s="2">
        <v>974534.97</v>
      </c>
      <c r="BQ23" s="1">
        <v>0</v>
      </c>
      <c r="BR23" s="1">
        <v>0</v>
      </c>
      <c r="BS23" s="1">
        <v>0</v>
      </c>
      <c r="BT23" s="1">
        <v>0</v>
      </c>
      <c r="BU23" s="2">
        <f t="shared" si="0"/>
        <v>43728530.969999999</v>
      </c>
      <c r="BV23" s="2">
        <f t="shared" si="1"/>
        <v>43728530.969999999</v>
      </c>
    </row>
    <row r="24" spans="1:74" x14ac:dyDescent="0.25">
      <c r="A24" s="6">
        <v>2</v>
      </c>
      <c r="B24" s="6"/>
      <c r="C24" s="6"/>
      <c r="D24" s="4" t="s">
        <v>28</v>
      </c>
      <c r="E24" s="2">
        <v>1529644.09</v>
      </c>
      <c r="F24" s="2">
        <v>1529644.09</v>
      </c>
      <c r="G24" s="2">
        <v>548980.52</v>
      </c>
      <c r="H24" s="2">
        <v>548980.52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2">
        <v>1713313.5</v>
      </c>
      <c r="P24" s="2">
        <v>1713313.5</v>
      </c>
      <c r="Q24" s="1">
        <v>0</v>
      </c>
      <c r="R24" s="1">
        <v>0</v>
      </c>
      <c r="S24" s="2">
        <v>50000000</v>
      </c>
      <c r="T24" s="2">
        <v>50000000</v>
      </c>
      <c r="U24" s="2">
        <v>169057.26</v>
      </c>
      <c r="V24" s="2">
        <v>169057.26</v>
      </c>
      <c r="W24" s="2">
        <v>15212524.369999999</v>
      </c>
      <c r="X24" s="2">
        <v>15212524.369999999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2">
        <v>7834645.3899999997</v>
      </c>
      <c r="AH24" s="2">
        <v>7834645.3899999997</v>
      </c>
      <c r="AI24" s="2">
        <v>1112523.81</v>
      </c>
      <c r="AJ24" s="2">
        <v>1112523.81</v>
      </c>
      <c r="AK24" s="1">
        <v>422.98</v>
      </c>
      <c r="AL24" s="1">
        <v>422.98</v>
      </c>
      <c r="AM24" s="2">
        <v>0</v>
      </c>
      <c r="AN24" s="2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2">
        <v>80566.37</v>
      </c>
      <c r="AZ24" s="2">
        <v>80566.37</v>
      </c>
      <c r="BA24" s="2">
        <v>40871.94</v>
      </c>
      <c r="BB24" s="2">
        <v>40871.94</v>
      </c>
      <c r="BC24" s="2">
        <v>63709.05</v>
      </c>
      <c r="BD24" s="2">
        <v>63709.05</v>
      </c>
      <c r="BE24" s="1">
        <v>0</v>
      </c>
      <c r="BF24" s="1">
        <v>0</v>
      </c>
      <c r="BG24" s="2">
        <v>13060283.17</v>
      </c>
      <c r="BH24" s="2">
        <v>36206058.880000003</v>
      </c>
      <c r="BI24" s="1">
        <v>0</v>
      </c>
      <c r="BJ24" s="1">
        <v>0</v>
      </c>
      <c r="BK24" s="1">
        <v>0</v>
      </c>
      <c r="BL24" s="1">
        <v>0</v>
      </c>
      <c r="BM24" s="2">
        <v>96975.79</v>
      </c>
      <c r="BN24" s="2">
        <v>96975.79</v>
      </c>
      <c r="BO24" s="2">
        <f>143809921.75+35000000</f>
        <v>178809921.75</v>
      </c>
      <c r="BP24" s="2">
        <f>143809921.75+35000000</f>
        <v>178809921.75</v>
      </c>
      <c r="BQ24" s="1">
        <v>0</v>
      </c>
      <c r="BR24" s="1">
        <v>0</v>
      </c>
      <c r="BS24" s="1">
        <v>0</v>
      </c>
      <c r="BT24" s="1">
        <v>0</v>
      </c>
      <c r="BU24" s="2">
        <f t="shared" si="0"/>
        <v>270273439.99000001</v>
      </c>
      <c r="BV24" s="2">
        <f t="shared" si="1"/>
        <v>293419215.69999999</v>
      </c>
    </row>
    <row r="25" spans="1:74" x14ac:dyDescent="0.25">
      <c r="A25" s="3">
        <v>2</v>
      </c>
      <c r="B25" s="3" t="s">
        <v>1</v>
      </c>
      <c r="C25" s="3"/>
      <c r="D25" s="1" t="s">
        <v>29</v>
      </c>
      <c r="E25" s="2">
        <v>1508417.4</v>
      </c>
      <c r="F25" s="2">
        <v>1508417.4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2">
        <v>133721.82999999999</v>
      </c>
      <c r="AH25" s="2">
        <v>133721.82999999999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2">
        <f t="shared" si="0"/>
        <v>1642139.23</v>
      </c>
      <c r="BV25" s="2">
        <f t="shared" si="1"/>
        <v>1642139.23</v>
      </c>
    </row>
    <row r="26" spans="1:74" x14ac:dyDescent="0.25">
      <c r="A26" s="3">
        <v>2</v>
      </c>
      <c r="B26" s="3" t="s">
        <v>2</v>
      </c>
      <c r="C26" s="3"/>
      <c r="D26" s="1" t="s">
        <v>30</v>
      </c>
      <c r="E26" s="2">
        <v>21226.69</v>
      </c>
      <c r="F26" s="2">
        <v>21226.69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2">
        <v>50000000</v>
      </c>
      <c r="T26" s="2">
        <v>50000000</v>
      </c>
      <c r="U26" s="2">
        <v>169057.26</v>
      </c>
      <c r="V26" s="2">
        <v>169057.26</v>
      </c>
      <c r="W26" s="2">
        <v>15166791.6</v>
      </c>
      <c r="X26" s="2">
        <v>15166791.6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2">
        <v>7128005.5300000003</v>
      </c>
      <c r="AH26" s="2">
        <v>7128005.5300000003</v>
      </c>
      <c r="AI26" s="2">
        <v>959046.59</v>
      </c>
      <c r="AJ26" s="2">
        <v>959046.59</v>
      </c>
      <c r="AK26" s="1">
        <v>422.98</v>
      </c>
      <c r="AL26" s="1">
        <v>422.98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2">
        <v>29808.54</v>
      </c>
      <c r="AZ26" s="2">
        <v>29808.54</v>
      </c>
      <c r="BA26" s="2">
        <v>40871.94</v>
      </c>
      <c r="BB26" s="2">
        <v>40871.94</v>
      </c>
      <c r="BC26" s="2">
        <v>31435.53</v>
      </c>
      <c r="BD26" s="2">
        <v>31435.53</v>
      </c>
      <c r="BE26" s="1">
        <v>0</v>
      </c>
      <c r="BF26" s="1">
        <v>0</v>
      </c>
      <c r="BG26" s="1">
        <v>17.190000000000001</v>
      </c>
      <c r="BH26" s="2">
        <v>23145792.899999999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2">
        <v>23750</v>
      </c>
      <c r="BP26" s="2">
        <v>23750</v>
      </c>
      <c r="BQ26" s="1">
        <v>0</v>
      </c>
      <c r="BR26" s="1">
        <v>0</v>
      </c>
      <c r="BS26" s="1">
        <v>0</v>
      </c>
      <c r="BT26" s="1">
        <v>0</v>
      </c>
      <c r="BU26" s="2">
        <f t="shared" si="0"/>
        <v>73570433.850000009</v>
      </c>
      <c r="BV26" s="2">
        <f t="shared" si="1"/>
        <v>96716209.560000002</v>
      </c>
    </row>
    <row r="27" spans="1:74" x14ac:dyDescent="0.25">
      <c r="A27" s="3">
        <v>2</v>
      </c>
      <c r="B27" s="3" t="s">
        <v>2</v>
      </c>
      <c r="C27" s="3" t="s">
        <v>1</v>
      </c>
      <c r="D27" s="1" t="s">
        <v>31</v>
      </c>
      <c r="E27" s="2">
        <v>1813.62</v>
      </c>
      <c r="F27" s="2">
        <v>1813.62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2">
        <v>15166791.6</v>
      </c>
      <c r="X27" s="2">
        <v>15166791.6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2">
        <v>2121417.66</v>
      </c>
      <c r="AH27" s="2">
        <v>2121417.66</v>
      </c>
      <c r="AI27" s="2">
        <v>290145.06</v>
      </c>
      <c r="AJ27" s="2">
        <v>290145.06</v>
      </c>
      <c r="AK27" s="1">
        <v>422.98</v>
      </c>
      <c r="AL27" s="1">
        <v>422.98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2">
        <v>3019.84</v>
      </c>
      <c r="AZ27" s="2">
        <v>3019.84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2">
        <f t="shared" si="0"/>
        <v>17583610.759999998</v>
      </c>
      <c r="BV27" s="2">
        <f t="shared" si="1"/>
        <v>17583610.759999998</v>
      </c>
    </row>
    <row r="28" spans="1:74" x14ac:dyDescent="0.25">
      <c r="A28" s="3">
        <v>2</v>
      </c>
      <c r="B28" s="3" t="s">
        <v>2</v>
      </c>
      <c r="C28" s="3" t="s">
        <v>2</v>
      </c>
      <c r="D28" s="1" t="s">
        <v>32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573.42999999999995</v>
      </c>
      <c r="AH28" s="1">
        <v>573.42999999999995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2">
        <f t="shared" si="0"/>
        <v>573.42999999999995</v>
      </c>
      <c r="BV28" s="2">
        <f t="shared" si="1"/>
        <v>573.42999999999995</v>
      </c>
    </row>
    <row r="29" spans="1:74" x14ac:dyDescent="0.25">
      <c r="A29" s="3">
        <v>2</v>
      </c>
      <c r="B29" s="3" t="s">
        <v>2</v>
      </c>
      <c r="C29" s="3" t="s">
        <v>3</v>
      </c>
      <c r="D29" s="1" t="s">
        <v>33</v>
      </c>
      <c r="E29" s="2">
        <v>19413.07</v>
      </c>
      <c r="F29" s="2">
        <v>19413.07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2">
        <v>50000000</v>
      </c>
      <c r="T29" s="2">
        <v>50000000</v>
      </c>
      <c r="U29" s="2">
        <v>169057.26</v>
      </c>
      <c r="V29" s="2">
        <v>169057.26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2">
        <v>5006014.4400000004</v>
      </c>
      <c r="AH29" s="2">
        <v>5006014.4400000004</v>
      </c>
      <c r="AI29" s="2">
        <v>668901.53</v>
      </c>
      <c r="AJ29" s="2">
        <v>668901.53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2">
        <v>26788.7</v>
      </c>
      <c r="AZ29" s="2">
        <v>26788.7</v>
      </c>
      <c r="BA29" s="2">
        <v>40871.94</v>
      </c>
      <c r="BB29" s="2">
        <v>40871.94</v>
      </c>
      <c r="BC29" s="2">
        <v>31435.53</v>
      </c>
      <c r="BD29" s="2">
        <v>31435.53</v>
      </c>
      <c r="BE29" s="1">
        <v>0</v>
      </c>
      <c r="BF29" s="1">
        <v>0</v>
      </c>
      <c r="BG29" s="1">
        <v>17.190000000000001</v>
      </c>
      <c r="BH29" s="2">
        <v>23145792.899999999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2">
        <v>23750</v>
      </c>
      <c r="BP29" s="2">
        <v>23750</v>
      </c>
      <c r="BQ29" s="1">
        <v>0</v>
      </c>
      <c r="BR29" s="1">
        <v>0</v>
      </c>
      <c r="BS29" s="1">
        <v>0</v>
      </c>
      <c r="BT29" s="1">
        <v>0</v>
      </c>
      <c r="BU29" s="2">
        <f t="shared" si="0"/>
        <v>55986249.659999996</v>
      </c>
      <c r="BV29" s="2">
        <f t="shared" si="1"/>
        <v>79132025.370000005</v>
      </c>
    </row>
    <row r="30" spans="1:74" x14ac:dyDescent="0.25">
      <c r="A30" s="3">
        <v>2</v>
      </c>
      <c r="B30" s="3" t="s">
        <v>3</v>
      </c>
      <c r="C30" s="3"/>
      <c r="D30" s="1" t="s">
        <v>34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2">
        <v>45732.77</v>
      </c>
      <c r="X30" s="2">
        <v>45732.77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2">
        <v>572918.03</v>
      </c>
      <c r="AH30" s="2">
        <v>572918.03</v>
      </c>
      <c r="AI30" s="2">
        <v>153477.22</v>
      </c>
      <c r="AJ30" s="2">
        <v>153477.22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2">
        <v>50757.83</v>
      </c>
      <c r="AZ30" s="2">
        <v>50757.83</v>
      </c>
      <c r="BA30" s="1">
        <v>0</v>
      </c>
      <c r="BB30" s="1">
        <v>0</v>
      </c>
      <c r="BC30" s="2">
        <v>32273.52</v>
      </c>
      <c r="BD30" s="2">
        <v>32273.52</v>
      </c>
      <c r="BE30" s="1">
        <v>0</v>
      </c>
      <c r="BF30" s="1">
        <v>0</v>
      </c>
      <c r="BG30" s="2">
        <v>13060265.98</v>
      </c>
      <c r="BH30" s="2">
        <v>13060265.98</v>
      </c>
      <c r="BI30" s="1">
        <v>0</v>
      </c>
      <c r="BJ30" s="1">
        <v>0</v>
      </c>
      <c r="BK30" s="1">
        <v>0</v>
      </c>
      <c r="BL30" s="1">
        <v>0</v>
      </c>
      <c r="BM30" s="2">
        <v>96975.79</v>
      </c>
      <c r="BN30" s="2">
        <v>96975.79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2">
        <f t="shared" si="0"/>
        <v>14012401.139999999</v>
      </c>
      <c r="BV30" s="2">
        <f t="shared" si="1"/>
        <v>14012401.139999999</v>
      </c>
    </row>
    <row r="31" spans="1:74" x14ac:dyDescent="0.25">
      <c r="A31" s="3">
        <v>2</v>
      </c>
      <c r="B31" s="3" t="s">
        <v>3</v>
      </c>
      <c r="C31" s="3" t="s">
        <v>1</v>
      </c>
      <c r="D31" s="1" t="s">
        <v>35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2">
        <f t="shared" si="0"/>
        <v>0</v>
      </c>
      <c r="BV31" s="2">
        <f t="shared" si="1"/>
        <v>0</v>
      </c>
    </row>
    <row r="32" spans="1:74" x14ac:dyDescent="0.25">
      <c r="A32" s="3">
        <v>2</v>
      </c>
      <c r="B32" s="3" t="s">
        <v>3</v>
      </c>
      <c r="C32" s="3" t="s">
        <v>2</v>
      </c>
      <c r="D32" s="1" t="s">
        <v>36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2">
        <v>45732.77</v>
      </c>
      <c r="X32" s="2">
        <v>45732.77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2">
        <v>572918.03</v>
      </c>
      <c r="AH32" s="2">
        <v>572918.03</v>
      </c>
      <c r="AI32" s="2">
        <v>153477.22</v>
      </c>
      <c r="AJ32" s="2">
        <v>153477.22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2">
        <v>50757.83</v>
      </c>
      <c r="AZ32" s="2">
        <v>50757.83</v>
      </c>
      <c r="BA32" s="1">
        <v>0</v>
      </c>
      <c r="BB32" s="1">
        <v>0</v>
      </c>
      <c r="BC32" s="2">
        <v>14381.38</v>
      </c>
      <c r="BD32" s="2">
        <v>14381.38</v>
      </c>
      <c r="BE32" s="1">
        <v>0</v>
      </c>
      <c r="BF32" s="1">
        <v>0</v>
      </c>
      <c r="BG32" s="2">
        <v>13060265.98</v>
      </c>
      <c r="BH32" s="2">
        <v>13060265.98</v>
      </c>
      <c r="BI32" s="1">
        <v>0</v>
      </c>
      <c r="BJ32" s="1">
        <v>0</v>
      </c>
      <c r="BK32" s="1">
        <v>0</v>
      </c>
      <c r="BL32" s="1">
        <v>0</v>
      </c>
      <c r="BM32" s="2">
        <v>96975.79</v>
      </c>
      <c r="BN32" s="2">
        <v>96975.79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2">
        <f t="shared" si="0"/>
        <v>13994509</v>
      </c>
      <c r="BV32" s="2">
        <f t="shared" si="1"/>
        <v>13994509</v>
      </c>
    </row>
    <row r="33" spans="1:74" x14ac:dyDescent="0.25">
      <c r="A33" s="3">
        <v>2</v>
      </c>
      <c r="B33" s="3" t="s">
        <v>3</v>
      </c>
      <c r="C33" s="3" t="s">
        <v>3</v>
      </c>
      <c r="D33" s="1" t="s">
        <v>37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2">
        <v>17892.14</v>
      </c>
      <c r="BD33" s="2">
        <v>17892.14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2">
        <f t="shared" si="0"/>
        <v>17892.14</v>
      </c>
      <c r="BV33" s="2">
        <f t="shared" si="1"/>
        <v>17892.14</v>
      </c>
    </row>
    <row r="34" spans="1:74" x14ac:dyDescent="0.25">
      <c r="A34" s="3">
        <v>2</v>
      </c>
      <c r="B34" s="3" t="s">
        <v>4</v>
      </c>
      <c r="C34" s="3" t="s">
        <v>1</v>
      </c>
      <c r="D34" s="1" t="s">
        <v>38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2">
        <f t="shared" si="0"/>
        <v>0</v>
      </c>
      <c r="BV34" s="2">
        <f t="shared" si="1"/>
        <v>0</v>
      </c>
    </row>
    <row r="35" spans="1:74" x14ac:dyDescent="0.25">
      <c r="A35" s="3">
        <v>2</v>
      </c>
      <c r="B35" s="3" t="s">
        <v>5</v>
      </c>
      <c r="C35" s="3"/>
      <c r="D35" s="1" t="s">
        <v>39</v>
      </c>
      <c r="E35" s="1">
        <v>0</v>
      </c>
      <c r="F35" s="1">
        <v>0</v>
      </c>
      <c r="G35" s="2">
        <v>548980.52</v>
      </c>
      <c r="H35" s="2">
        <v>548980.52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">
        <v>1713313.5</v>
      </c>
      <c r="P35" s="2">
        <v>1713313.5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2">
        <f t="shared" si="0"/>
        <v>2262294.02</v>
      </c>
      <c r="BV35" s="2">
        <f t="shared" si="1"/>
        <v>2262294.02</v>
      </c>
    </row>
    <row r="36" spans="1:74" x14ac:dyDescent="0.25">
      <c r="A36" s="3">
        <v>2</v>
      </c>
      <c r="B36" s="3" t="s">
        <v>6</v>
      </c>
      <c r="C36" s="3"/>
      <c r="D36" s="1" t="s">
        <v>40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2">
        <v>143786171.75</v>
      </c>
      <c r="BP36" s="2">
        <v>143786171.75</v>
      </c>
      <c r="BQ36" s="1">
        <v>0</v>
      </c>
      <c r="BR36" s="1">
        <v>0</v>
      </c>
      <c r="BS36" s="1">
        <v>0</v>
      </c>
      <c r="BT36" s="1">
        <v>0</v>
      </c>
      <c r="BU36" s="2">
        <f t="shared" si="0"/>
        <v>143786171.75</v>
      </c>
      <c r="BV36" s="2">
        <f t="shared" si="1"/>
        <v>143786171.75</v>
      </c>
    </row>
    <row r="37" spans="1:74" x14ac:dyDescent="0.25">
      <c r="A37" s="3">
        <v>2</v>
      </c>
      <c r="B37" s="3" t="s">
        <v>7</v>
      </c>
      <c r="C37" s="3" t="s">
        <v>1</v>
      </c>
      <c r="D37" s="1" t="s">
        <v>41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2">
        <v>0</v>
      </c>
      <c r="AN37" s="2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1">
        <v>35000000</v>
      </c>
      <c r="BP37" s="11">
        <v>35000000</v>
      </c>
      <c r="BQ37" s="1">
        <v>0</v>
      </c>
      <c r="BR37" s="1">
        <v>0</v>
      </c>
      <c r="BS37" s="1">
        <v>0</v>
      </c>
      <c r="BT37" s="1">
        <v>0</v>
      </c>
      <c r="BU37" s="2">
        <f>E37+G37+I37+K37+M37+O37+Q37+S37+U37+Y37+W37+AA37+AC37+AE37+AG37+AI37+AK37+AM37+AO37+AQ37+AS37+AU37+AW37+AY37+BA37+BC37+BE37+BG37+BI37+BK37+BM37+BO37+BQ37+BS37</f>
        <v>35000000</v>
      </c>
      <c r="BV37" s="2">
        <f t="shared" si="1"/>
        <v>35000000</v>
      </c>
    </row>
    <row r="38" spans="1:74" x14ac:dyDescent="0.25">
      <c r="A38" s="3">
        <v>2</v>
      </c>
      <c r="B38" s="3" t="s">
        <v>8</v>
      </c>
      <c r="C38" s="3" t="s">
        <v>1</v>
      </c>
      <c r="D38" s="1" t="s">
        <v>42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2">
        <f t="shared" si="0"/>
        <v>0</v>
      </c>
      <c r="BV38" s="2">
        <f t="shared" si="1"/>
        <v>0</v>
      </c>
    </row>
    <row r="39" spans="1:74" x14ac:dyDescent="0.25">
      <c r="A39" s="6">
        <v>3</v>
      </c>
      <c r="B39" s="6"/>
      <c r="C39" s="6"/>
      <c r="D39" s="4" t="s">
        <v>43</v>
      </c>
      <c r="E39" s="2">
        <v>747000</v>
      </c>
      <c r="F39" s="2">
        <v>747000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2">
        <v>13100000</v>
      </c>
      <c r="T39" s="2">
        <v>13100000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2">
        <v>131000</v>
      </c>
      <c r="AH39" s="2">
        <v>131000</v>
      </c>
      <c r="AI39" s="1">
        <v>0</v>
      </c>
      <c r="AJ39" s="1">
        <v>0</v>
      </c>
      <c r="AK39" s="2">
        <v>707000</v>
      </c>
      <c r="AL39" s="2">
        <v>707000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2">
        <v>3212000</v>
      </c>
      <c r="AV39" s="2">
        <v>3212000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2">
        <v>17356000</v>
      </c>
      <c r="BD39" s="2">
        <v>17356000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2">
        <v>40234000</v>
      </c>
      <c r="BN39" s="2">
        <v>40234000</v>
      </c>
      <c r="BO39" s="2">
        <v>5522000</v>
      </c>
      <c r="BP39" s="2">
        <v>5522000</v>
      </c>
      <c r="BQ39" s="1">
        <v>0</v>
      </c>
      <c r="BR39" s="1">
        <v>0</v>
      </c>
      <c r="BS39" s="1">
        <v>0</v>
      </c>
      <c r="BT39" s="1">
        <v>0</v>
      </c>
      <c r="BU39" s="2">
        <f t="shared" si="0"/>
        <v>81009000</v>
      </c>
      <c r="BV39" s="2">
        <f t="shared" si="1"/>
        <v>81009000</v>
      </c>
    </row>
    <row r="40" spans="1:74" x14ac:dyDescent="0.25">
      <c r="A40" s="6">
        <v>4</v>
      </c>
      <c r="B40" s="6"/>
      <c r="C40" s="6"/>
      <c r="D40" s="4" t="s">
        <v>44</v>
      </c>
      <c r="E40" s="2">
        <v>21512073</v>
      </c>
      <c r="F40" s="2">
        <v>21512073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2">
        <v>18900000</v>
      </c>
      <c r="BP40" s="2">
        <v>1177654529.04</v>
      </c>
      <c r="BQ40" s="1">
        <v>0</v>
      </c>
      <c r="BR40" s="2">
        <v>25000000</v>
      </c>
      <c r="BS40" s="1">
        <v>0</v>
      </c>
      <c r="BT40" s="1">
        <v>0</v>
      </c>
      <c r="BU40" s="2">
        <f t="shared" si="0"/>
        <v>40412073</v>
      </c>
      <c r="BV40" s="2">
        <f t="shared" si="1"/>
        <v>1224166602.04</v>
      </c>
    </row>
    <row r="41" spans="1:74" x14ac:dyDescent="0.25">
      <c r="D41" s="4" t="s">
        <v>107</v>
      </c>
      <c r="E41" s="5">
        <f>E6+E24+E39+E40</f>
        <v>137542768.43000001</v>
      </c>
      <c r="F41" s="5">
        <f t="shared" ref="F41:BQ41" si="2">F6+F24+F39+F40</f>
        <v>137542768.43000001</v>
      </c>
      <c r="G41" s="5">
        <f t="shared" si="2"/>
        <v>548980.52</v>
      </c>
      <c r="H41" s="5">
        <f t="shared" si="2"/>
        <v>548980.52</v>
      </c>
      <c r="I41" s="5">
        <f t="shared" si="2"/>
        <v>0</v>
      </c>
      <c r="J41" s="5">
        <f t="shared" si="2"/>
        <v>0</v>
      </c>
      <c r="K41" s="5">
        <f t="shared" si="2"/>
        <v>18400876</v>
      </c>
      <c r="L41" s="5">
        <f t="shared" si="2"/>
        <v>18400876</v>
      </c>
      <c r="M41" s="5">
        <f t="shared" si="2"/>
        <v>1964000</v>
      </c>
      <c r="N41" s="5">
        <f t="shared" si="2"/>
        <v>1964000</v>
      </c>
      <c r="O41" s="5">
        <f t="shared" si="2"/>
        <v>12540481.800000001</v>
      </c>
      <c r="P41" s="5">
        <f t="shared" si="2"/>
        <v>12540481.800000001</v>
      </c>
      <c r="Q41" s="5">
        <f t="shared" si="2"/>
        <v>3420000</v>
      </c>
      <c r="R41" s="5">
        <f t="shared" si="2"/>
        <v>3420000</v>
      </c>
      <c r="S41" s="5">
        <f t="shared" si="2"/>
        <v>2933314799.3800001</v>
      </c>
      <c r="T41" s="5">
        <f t="shared" si="2"/>
        <v>3186270019.02</v>
      </c>
      <c r="U41" s="5">
        <f t="shared" si="2"/>
        <v>222057.26</v>
      </c>
      <c r="V41" s="5">
        <f t="shared" si="2"/>
        <v>169057.26</v>
      </c>
      <c r="W41" s="5">
        <f t="shared" si="2"/>
        <v>19872005.75</v>
      </c>
      <c r="X41" s="5">
        <f t="shared" si="2"/>
        <v>19872005.75</v>
      </c>
      <c r="Y41" s="5">
        <f t="shared" si="2"/>
        <v>0</v>
      </c>
      <c r="Z41" s="5">
        <f t="shared" si="2"/>
        <v>0</v>
      </c>
      <c r="AA41" s="5">
        <f t="shared" si="2"/>
        <v>0</v>
      </c>
      <c r="AB41" s="5">
        <f t="shared" si="2"/>
        <v>0</v>
      </c>
      <c r="AC41" s="5">
        <f t="shared" si="2"/>
        <v>0</v>
      </c>
      <c r="AD41" s="5">
        <f t="shared" si="2"/>
        <v>0</v>
      </c>
      <c r="AE41" s="5">
        <f t="shared" si="2"/>
        <v>2266000</v>
      </c>
      <c r="AF41" s="5">
        <f t="shared" si="2"/>
        <v>2266000</v>
      </c>
      <c r="AG41" s="5">
        <f t="shared" si="2"/>
        <v>8004206.6599999992</v>
      </c>
      <c r="AH41" s="5">
        <f t="shared" si="2"/>
        <v>8004206.6599999992</v>
      </c>
      <c r="AI41" s="5">
        <f t="shared" si="2"/>
        <v>1112523.81</v>
      </c>
      <c r="AJ41" s="5">
        <f t="shared" si="2"/>
        <v>1112523.81</v>
      </c>
      <c r="AK41" s="5">
        <f t="shared" si="2"/>
        <v>772422.98</v>
      </c>
      <c r="AL41" s="5">
        <f t="shared" si="2"/>
        <v>772422.98</v>
      </c>
      <c r="AM41" s="5">
        <f t="shared" si="2"/>
        <v>93375990</v>
      </c>
      <c r="AN41" s="5">
        <f t="shared" si="2"/>
        <v>93375990</v>
      </c>
      <c r="AO41" s="5">
        <f t="shared" si="2"/>
        <v>13720000</v>
      </c>
      <c r="AP41" s="5">
        <f t="shared" si="2"/>
        <v>13720000</v>
      </c>
      <c r="AQ41" s="5">
        <f t="shared" si="2"/>
        <v>0</v>
      </c>
      <c r="AR41" s="5">
        <f t="shared" si="2"/>
        <v>0</v>
      </c>
      <c r="AS41" s="5">
        <f t="shared" si="2"/>
        <v>0</v>
      </c>
      <c r="AT41" s="5">
        <f t="shared" si="2"/>
        <v>0</v>
      </c>
      <c r="AU41" s="5">
        <f t="shared" si="2"/>
        <v>3212000</v>
      </c>
      <c r="AV41" s="5">
        <f t="shared" si="2"/>
        <v>3212000</v>
      </c>
      <c r="AW41" s="5">
        <f t="shared" si="2"/>
        <v>0</v>
      </c>
      <c r="AX41" s="5">
        <f t="shared" si="2"/>
        <v>0</v>
      </c>
      <c r="AY41" s="5">
        <f t="shared" si="2"/>
        <v>80566.37</v>
      </c>
      <c r="AZ41" s="5">
        <f t="shared" si="2"/>
        <v>80566.37</v>
      </c>
      <c r="BA41" s="5">
        <f t="shared" si="2"/>
        <v>60871.94</v>
      </c>
      <c r="BB41" s="5">
        <f t="shared" si="2"/>
        <v>60871.94</v>
      </c>
      <c r="BC41" s="5">
        <f t="shared" si="2"/>
        <v>20468709.050000001</v>
      </c>
      <c r="BD41" s="5">
        <f t="shared" si="2"/>
        <v>20468709.050000001</v>
      </c>
      <c r="BE41" s="5">
        <f t="shared" si="2"/>
        <v>0</v>
      </c>
      <c r="BF41" s="5">
        <f t="shared" si="2"/>
        <v>0</v>
      </c>
      <c r="BG41" s="5">
        <f t="shared" si="2"/>
        <v>13060283.17</v>
      </c>
      <c r="BH41" s="5">
        <f t="shared" si="2"/>
        <v>36206058.880000003</v>
      </c>
      <c r="BI41" s="5">
        <f t="shared" si="2"/>
        <v>14223825.34</v>
      </c>
      <c r="BJ41" s="5">
        <f t="shared" si="2"/>
        <v>14223825.34</v>
      </c>
      <c r="BK41" s="5">
        <f t="shared" si="2"/>
        <v>0</v>
      </c>
      <c r="BL41" s="5">
        <f t="shared" si="2"/>
        <v>0</v>
      </c>
      <c r="BM41" s="5">
        <f>BM6+BM24+BM39+BM40</f>
        <v>99183975.789999992</v>
      </c>
      <c r="BN41" s="5">
        <f t="shared" si="2"/>
        <v>99183975.789999992</v>
      </c>
      <c r="BO41" s="5">
        <f t="shared" si="2"/>
        <v>418670108.88999999</v>
      </c>
      <c r="BP41" s="5">
        <f t="shared" si="2"/>
        <v>1977424637.9299998</v>
      </c>
      <c r="BQ41" s="5">
        <f t="shared" si="2"/>
        <v>20115000</v>
      </c>
      <c r="BR41" s="5">
        <f t="shared" ref="BR41:BT41" si="3">BR6+BR24+BR39+BR40</f>
        <v>45115000</v>
      </c>
      <c r="BS41" s="5">
        <f t="shared" si="3"/>
        <v>0</v>
      </c>
      <c r="BT41" s="5">
        <f t="shared" si="3"/>
        <v>0</v>
      </c>
      <c r="BU41" s="5">
        <f>BU6+BU24+BU39+BU40</f>
        <v>3836152453.1400003</v>
      </c>
      <c r="BV41" s="5">
        <f>BV6+BV24+BV39+BV40</f>
        <v>5695954977.5299997</v>
      </c>
    </row>
    <row r="43" spans="1:74" x14ac:dyDescent="0.25">
      <c r="BO43" s="10"/>
    </row>
    <row r="45" spans="1:74" x14ac:dyDescent="0.25">
      <c r="D45" t="s">
        <v>109</v>
      </c>
    </row>
    <row r="46" spans="1:74" ht="60" x14ac:dyDescent="0.25">
      <c r="D46" s="9" t="s">
        <v>110</v>
      </c>
    </row>
    <row r="47" spans="1:74" x14ac:dyDescent="0.25">
      <c r="D47" s="9"/>
      <c r="E47" s="10"/>
    </row>
    <row r="48" spans="1:74" x14ac:dyDescent="0.25">
      <c r="D48" s="9"/>
      <c r="E48" s="10"/>
    </row>
    <row r="49" spans="5:5" x14ac:dyDescent="0.25">
      <c r="E49" s="10"/>
    </row>
  </sheetData>
  <mergeCells count="71">
    <mergeCell ref="AY4:AZ4"/>
    <mergeCell ref="BS4:BT4"/>
    <mergeCell ref="BS3:BT3"/>
    <mergeCell ref="BI4:BJ4"/>
    <mergeCell ref="BG4:BH4"/>
    <mergeCell ref="BE4:BF4"/>
    <mergeCell ref="BC4:BD4"/>
    <mergeCell ref="BA4:BB4"/>
    <mergeCell ref="BO3:BP3"/>
    <mergeCell ref="BQ3:BR3"/>
    <mergeCell ref="E3:F3"/>
    <mergeCell ref="E4:F4"/>
    <mergeCell ref="BU3:BV3"/>
    <mergeCell ref="BU4:BV4"/>
    <mergeCell ref="BQ4:BR4"/>
    <mergeCell ref="BO4:BP4"/>
    <mergeCell ref="BM4:BN4"/>
    <mergeCell ref="BK4:BL4"/>
    <mergeCell ref="AW4:AX4"/>
    <mergeCell ref="AU4:AV4"/>
    <mergeCell ref="AY3:AZ3"/>
    <mergeCell ref="BA3:BB3"/>
    <mergeCell ref="BC3:BD3"/>
    <mergeCell ref="BE3:BF3"/>
    <mergeCell ref="BG3:BH3"/>
    <mergeCell ref="BI3:BJ3"/>
    <mergeCell ref="G4:H4"/>
    <mergeCell ref="I4:J4"/>
    <mergeCell ref="K4:L4"/>
    <mergeCell ref="M4:N4"/>
    <mergeCell ref="O4:P4"/>
    <mergeCell ref="AS3:AT3"/>
    <mergeCell ref="W4:X4"/>
    <mergeCell ref="Y4:Z4"/>
    <mergeCell ref="AA4:AB4"/>
    <mergeCell ref="AC4:AD4"/>
    <mergeCell ref="AE4:AF4"/>
    <mergeCell ref="AA3:AB3"/>
    <mergeCell ref="AG4:AH4"/>
    <mergeCell ref="AG3:AH3"/>
    <mergeCell ref="AI3:AJ3"/>
    <mergeCell ref="AK3:AL3"/>
    <mergeCell ref="AM3:AN3"/>
    <mergeCell ref="AK4:AL4"/>
    <mergeCell ref="AI4:AJ4"/>
    <mergeCell ref="AO3:AP3"/>
    <mergeCell ref="AS4:AT4"/>
    <mergeCell ref="Y3:Z3"/>
    <mergeCell ref="Q4:R4"/>
    <mergeCell ref="S4:T4"/>
    <mergeCell ref="U4:V4"/>
    <mergeCell ref="AQ3:AR3"/>
    <mergeCell ref="AQ4:AR4"/>
    <mergeCell ref="AO4:AP4"/>
    <mergeCell ref="AM4:AN4"/>
    <mergeCell ref="A1:H1"/>
    <mergeCell ref="AU3:AV3"/>
    <mergeCell ref="AW3:AX3"/>
    <mergeCell ref="BK3:BL3"/>
    <mergeCell ref="BM3:BN3"/>
    <mergeCell ref="G3:H3"/>
    <mergeCell ref="I3:J3"/>
    <mergeCell ref="K3:L3"/>
    <mergeCell ref="M3:N3"/>
    <mergeCell ref="O3:P3"/>
    <mergeCell ref="AC3:AD3"/>
    <mergeCell ref="AE3:AF3"/>
    <mergeCell ref="Q3:R3"/>
    <mergeCell ref="S3:T3"/>
    <mergeCell ref="U3:V3"/>
    <mergeCell ref="W3:X3"/>
  </mergeCells>
  <pageMargins left="0.31496062992125984" right="0.11811023622047245" top="0.35433070866141736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spese</vt:lpstr>
      <vt:lpstr>spese!Titoli_stampa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Lai</dc:creator>
  <cp:lastModifiedBy>Barbara Petrucci</cp:lastModifiedBy>
  <cp:lastPrinted>2015-02-02T07:48:52Z</cp:lastPrinted>
  <dcterms:created xsi:type="dcterms:W3CDTF">2015-01-30T10:08:32Z</dcterms:created>
  <dcterms:modified xsi:type="dcterms:W3CDTF">2015-02-02T07:57:51Z</dcterms:modified>
</cp:coreProperties>
</file>