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ntonella_nespeca\Desktop\"/>
    </mc:Choice>
  </mc:AlternateContent>
  <bookViews>
    <workbookView xWindow="0" yWindow="0" windowWidth="28800" windowHeight="117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27" i="1" l="1"/>
  <c r="E26" i="1"/>
  <c r="E24" i="1"/>
  <c r="D10" i="1"/>
  <c r="D16" i="1"/>
  <c r="D21" i="1"/>
  <c r="D20" i="1"/>
  <c r="D19" i="1"/>
  <c r="D15" i="1"/>
  <c r="D14" i="1"/>
  <c r="D13" i="1"/>
  <c r="D8" i="1"/>
  <c r="D3" i="1"/>
  <c r="D4" i="1" s="1"/>
  <c r="D23" i="1" s="1"/>
  <c r="D2" i="1"/>
</calcChain>
</file>

<file path=xl/sharedStrings.xml><?xml version="1.0" encoding="utf-8"?>
<sst xmlns="http://schemas.openxmlformats.org/spreadsheetml/2006/main" count="36" uniqueCount="23">
  <si>
    <t xml:space="preserve">fondi regionali </t>
  </si>
  <si>
    <t xml:space="preserve">nuove dotazioni </t>
  </si>
  <si>
    <t xml:space="preserve">totale </t>
  </si>
  <si>
    <t xml:space="preserve">Cav e Case esistenti </t>
  </si>
  <si>
    <t>2014-2015</t>
  </si>
  <si>
    <t>fondi statali DPCM 24.07.2014</t>
  </si>
  <si>
    <t>2017-2019</t>
  </si>
  <si>
    <t xml:space="preserve">piano straordinario </t>
  </si>
  <si>
    <t>2018-2020</t>
  </si>
  <si>
    <t>fondi statali DPCM 01.12.2017</t>
  </si>
  <si>
    <t xml:space="preserve">Totale risorse dal 2015 al 2020 </t>
  </si>
  <si>
    <t xml:space="preserve">di cui REGIONALI </t>
  </si>
  <si>
    <t xml:space="preserve">E STATALI </t>
  </si>
  <si>
    <t>Strutture finanziate</t>
  </si>
  <si>
    <t xml:space="preserve">n. 5 CAV (Centri Antiviolenza) uno per ogni territorio provinciale 
Casa di emergenza a valenza regionale - dal 15.05.2015 
n. 2 Case Rifugio (territorio pesarese e anconetano) </t>
  </si>
  <si>
    <t xml:space="preserve">n. 2 nuove CASE nel territorio maceratese e nel territorio fermano ascolano (interprovinciale) </t>
  </si>
  <si>
    <t xml:space="preserve">proseguimento dei servizi in mancanza di risorse statali per:
n. 5 CAV (Centri Antiviolenza) uno per ogni territorio provinciale 
Casa di emergenza a valenza regionale 
n. 2 Case Rifugio (territorio pesarese e anconetano) </t>
  </si>
  <si>
    <t xml:space="preserve">n. 5 CAV,  Casa di emergenza regionale e  n. 4 case esistenti (territori anconetano, pesarese, maceratese e fermano-ascolano) </t>
  </si>
  <si>
    <t>risorse destinate a 4 linee di attività: formazione, inserimento lavorativo, disagio abitativo e sistemi informativi -  da utilizzare nel biennio 2017-2018</t>
  </si>
  <si>
    <t>n. 5 CAV, Casa di emergenza regionale e  n. 4 case esistenti (territori anconetano, pesarese, maceratese e fermano-ascolano)</t>
  </si>
  <si>
    <t>fondi statali DPCM 25.11.2016</t>
  </si>
  <si>
    <t xml:space="preserve">n. 1 nuova CASA di primo livello (territorio maceratese) e proseguimento per 2019 delle due nuove CASE di secondo livello (semiautomia) </t>
  </si>
  <si>
    <t xml:space="preserve">n. 2 nuove CASE di secondo livello per la semi-autonomia (maceratese per marche sud e anconetano per marche nord) per biennio 2017-2018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</si>
</sst>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44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44" fontId="0" fillId="0" borderId="0" xfId="0" applyNumberFormat="1"/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1" fillId="5" borderId="1" xfId="0" applyFont="1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1" fillId="4" borderId="1" xfId="0" applyFont="1" applyFill="1" applyBorder="1"/>
    <xf numFmtId="0" fontId="1" fillId="3" borderId="1" xfId="0" applyFont="1" applyFill="1" applyBorder="1"/>
    <xf numFmtId="44" fontId="2" fillId="0" borderId="0" xfId="0" applyNumberFormat="1" applyFont="1"/>
    <xf numFmtId="44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C33" sqref="C33"/>
    </sheetView>
  </sheetViews>
  <sheetFormatPr defaultRowHeight="15" x14ac:dyDescent="0.25"/>
  <cols>
    <col min="1" max="1" width="18" customWidth="1"/>
    <col min="2" max="2" width="18.140625" customWidth="1"/>
    <col min="3" max="3" width="16.42578125" customWidth="1"/>
    <col min="4" max="4" width="14.42578125" customWidth="1"/>
    <col min="5" max="5" width="30.5703125" customWidth="1"/>
  </cols>
  <sheetData>
    <row r="1" spans="1:5" ht="30" x14ac:dyDescent="0.25">
      <c r="A1" s="6" t="s">
        <v>4</v>
      </c>
      <c r="B1" s="7" t="s">
        <v>5</v>
      </c>
      <c r="C1" s="8" t="s">
        <v>0</v>
      </c>
      <c r="D1" s="8" t="s">
        <v>2</v>
      </c>
      <c r="E1" s="8" t="s">
        <v>13</v>
      </c>
    </row>
    <row r="2" spans="1:5" ht="90" x14ac:dyDescent="0.25">
      <c r="A2" s="1" t="s">
        <v>3</v>
      </c>
      <c r="B2" s="2">
        <v>276398.81</v>
      </c>
      <c r="C2" s="2">
        <v>74019.009999999995</v>
      </c>
      <c r="D2" s="2">
        <f>SUM(B2:C2)</f>
        <v>350417.82</v>
      </c>
      <c r="E2" s="3" t="s">
        <v>14</v>
      </c>
    </row>
    <row r="3" spans="1:5" ht="45" x14ac:dyDescent="0.25">
      <c r="A3" s="1" t="s">
        <v>1</v>
      </c>
      <c r="B3" s="2">
        <v>115495.67999999999</v>
      </c>
      <c r="C3" s="2">
        <v>0</v>
      </c>
      <c r="D3" s="2">
        <f>SUM(B3:C3)</f>
        <v>115495.67999999999</v>
      </c>
      <c r="E3" s="4" t="s">
        <v>15</v>
      </c>
    </row>
    <row r="4" spans="1:5" x14ac:dyDescent="0.25">
      <c r="A4" s="1"/>
      <c r="B4" s="2"/>
      <c r="C4" s="2"/>
      <c r="D4" s="2">
        <f>SUM(D2:D3)</f>
        <v>465913.5</v>
      </c>
      <c r="E4" s="1"/>
    </row>
    <row r="5" spans="1:5" x14ac:dyDescent="0.25">
      <c r="A5" s="1"/>
      <c r="B5" s="2"/>
      <c r="C5" s="2"/>
      <c r="D5" s="2"/>
      <c r="E5" s="1"/>
    </row>
    <row r="7" spans="1:5" ht="30" x14ac:dyDescent="0.25">
      <c r="A7" s="13">
        <v>2016</v>
      </c>
      <c r="B7" s="14" t="s">
        <v>5</v>
      </c>
      <c r="C7" s="15" t="s">
        <v>0</v>
      </c>
      <c r="D7" s="15" t="s">
        <v>2</v>
      </c>
      <c r="E7" s="15"/>
    </row>
    <row r="8" spans="1:5" ht="105" x14ac:dyDescent="0.25">
      <c r="A8" s="1" t="s">
        <v>3</v>
      </c>
      <c r="B8" s="2">
        <v>0</v>
      </c>
      <c r="C8" s="2">
        <v>250000</v>
      </c>
      <c r="D8" s="2">
        <f>SUM(B8:C8)</f>
        <v>250000</v>
      </c>
      <c r="E8" s="3" t="s">
        <v>16</v>
      </c>
    </row>
    <row r="9" spans="1:5" x14ac:dyDescent="0.25">
      <c r="A9" s="1" t="s">
        <v>1</v>
      </c>
      <c r="B9" s="2">
        <v>0</v>
      </c>
      <c r="C9" s="2">
        <v>0</v>
      </c>
      <c r="D9" s="2">
        <f>SUM(B9:C9)</f>
        <v>0</v>
      </c>
      <c r="E9" s="4"/>
    </row>
    <row r="10" spans="1:5" x14ac:dyDescent="0.25">
      <c r="A10" s="1"/>
      <c r="B10" s="2"/>
      <c r="C10" s="2"/>
      <c r="D10" s="2">
        <f>SUM(D8)</f>
        <v>250000</v>
      </c>
      <c r="E10" s="1"/>
    </row>
    <row r="11" spans="1:5" x14ac:dyDescent="0.25">
      <c r="A11" s="1"/>
      <c r="B11" s="2"/>
      <c r="C11" s="2"/>
      <c r="D11" s="2"/>
      <c r="E11" s="1"/>
    </row>
    <row r="12" spans="1:5" ht="30" x14ac:dyDescent="0.25">
      <c r="A12" s="16" t="s">
        <v>6</v>
      </c>
      <c r="B12" s="11" t="s">
        <v>20</v>
      </c>
      <c r="C12" s="12" t="s">
        <v>0</v>
      </c>
      <c r="D12" s="12" t="s">
        <v>2</v>
      </c>
      <c r="E12" s="12"/>
    </row>
    <row r="13" spans="1:5" ht="60" x14ac:dyDescent="0.25">
      <c r="A13" s="1" t="s">
        <v>3</v>
      </c>
      <c r="B13" s="2">
        <v>288550</v>
      </c>
      <c r="C13" s="2">
        <v>500000</v>
      </c>
      <c r="D13" s="2">
        <f>SUM(B13:C13)</f>
        <v>788550</v>
      </c>
      <c r="E13" s="3" t="s">
        <v>17</v>
      </c>
    </row>
    <row r="14" spans="1:5" ht="60" x14ac:dyDescent="0.25">
      <c r="A14" s="1" t="s">
        <v>1</v>
      </c>
      <c r="B14" s="2">
        <v>158525</v>
      </c>
      <c r="C14" s="2">
        <v>0</v>
      </c>
      <c r="D14" s="2">
        <f>SUM(B14:C14)</f>
        <v>158525</v>
      </c>
      <c r="E14" s="4" t="s">
        <v>22</v>
      </c>
    </row>
    <row r="15" spans="1:5" ht="90" x14ac:dyDescent="0.25">
      <c r="A15" s="1" t="s">
        <v>7</v>
      </c>
      <c r="B15" s="2">
        <v>344500</v>
      </c>
      <c r="C15" s="2">
        <v>70000</v>
      </c>
      <c r="D15" s="2">
        <f>SUM(B15:C15)</f>
        <v>414500</v>
      </c>
      <c r="E15" s="4" t="s">
        <v>18</v>
      </c>
    </row>
    <row r="16" spans="1:5" x14ac:dyDescent="0.25">
      <c r="A16" s="1"/>
      <c r="B16" s="2"/>
      <c r="C16" s="2"/>
      <c r="D16" s="2">
        <f>SUM(D13:D15)</f>
        <v>1361575</v>
      </c>
      <c r="E16" s="1"/>
    </row>
    <row r="18" spans="1:5" ht="30" x14ac:dyDescent="0.25">
      <c r="A18" s="17" t="s">
        <v>8</v>
      </c>
      <c r="B18" s="9" t="s">
        <v>9</v>
      </c>
      <c r="C18" s="10" t="s">
        <v>0</v>
      </c>
      <c r="D18" s="10" t="s">
        <v>2</v>
      </c>
      <c r="E18" s="10"/>
    </row>
    <row r="19" spans="1:5" ht="60" x14ac:dyDescent="0.25">
      <c r="A19" s="1" t="s">
        <v>3</v>
      </c>
      <c r="B19" s="2">
        <v>209862.19</v>
      </c>
      <c r="C19" s="2">
        <v>300000</v>
      </c>
      <c r="D19" s="2">
        <f>SUM(B19:C19)</f>
        <v>509862.19</v>
      </c>
      <c r="E19" s="3" t="s">
        <v>19</v>
      </c>
    </row>
    <row r="20" spans="1:5" ht="60" x14ac:dyDescent="0.25">
      <c r="A20" s="1" t="s">
        <v>1</v>
      </c>
      <c r="B20" s="2">
        <v>111189</v>
      </c>
      <c r="C20" s="2">
        <v>0</v>
      </c>
      <c r="D20" s="2">
        <f>SUM(B20:C20)</f>
        <v>111189</v>
      </c>
      <c r="E20" s="4" t="s">
        <v>21</v>
      </c>
    </row>
    <row r="21" spans="1:5" x14ac:dyDescent="0.25">
      <c r="D21" s="5">
        <f>SUM(D19:D20)</f>
        <v>621051.18999999994</v>
      </c>
    </row>
    <row r="23" spans="1:5" x14ac:dyDescent="0.25">
      <c r="D23" s="19">
        <f>SUM(D21,D16,D10,D4)</f>
        <v>2698539.69</v>
      </c>
      <c r="E23" t="s">
        <v>11</v>
      </c>
    </row>
    <row r="24" spans="1:5" x14ac:dyDescent="0.25">
      <c r="E24" s="5">
        <f>SUM(C2,C8,C13,C15,C19)</f>
        <v>1194019.01</v>
      </c>
    </row>
    <row r="25" spans="1:5" x14ac:dyDescent="0.25">
      <c r="E25" t="s">
        <v>12</v>
      </c>
    </row>
    <row r="26" spans="1:5" x14ac:dyDescent="0.25">
      <c r="E26" s="5">
        <f>SUM(B20,B19,B15,B14,B13,B3,B2,)</f>
        <v>1504520.68</v>
      </c>
    </row>
    <row r="27" spans="1:5" ht="17.25" x14ac:dyDescent="0.4">
      <c r="A27" t="s">
        <v>10</v>
      </c>
      <c r="E27" s="18">
        <f>SUM(E24,E26)</f>
        <v>2698539.69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Battistoni</dc:creator>
  <cp:lastModifiedBy>Antonella Nespeca</cp:lastModifiedBy>
  <cp:lastPrinted>2018-09-20T09:21:43Z</cp:lastPrinted>
  <dcterms:created xsi:type="dcterms:W3CDTF">2018-09-20T08:57:21Z</dcterms:created>
  <dcterms:modified xsi:type="dcterms:W3CDTF">2019-03-28T15:00:02Z</dcterms:modified>
</cp:coreProperties>
</file>