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57/"/>
    </mc:Choice>
  </mc:AlternateContent>
  <xr:revisionPtr revIDLastSave="0" documentId="8_{674293F0-C3E5-4557-8696-AC85FC3396E7}" xr6:coauthVersionLast="47" xr6:coauthVersionMax="47" xr10:uidLastSave="{00000000-0000-0000-0000-000000000000}"/>
  <bookViews>
    <workbookView xWindow="-110" yWindow="-110" windowWidth="19420" windowHeight="10420" xr2:uid="{200B75BB-6BF7-4903-92B6-CE9A5A31B407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<sst xmlns="http://schemas.openxmlformats.org/spreadsheetml/2006/main" count="97" uniqueCount="58">
  <si>
    <t>Dettaglio Domande Pagabili Decreto 557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</si>
  <si>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</si>
  <si>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</si>
  <si>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</si>
  <si>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</si>
  <si>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</si>
  <si>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</si>
  <si>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</si>
  <si>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</si>
  <si>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</si>
  <si>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</si>
  <si>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</si>
  <si>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</si>
  <si>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</si>
  <si>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</si>
  <si>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</si>
  <si>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</si>
  <si>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</si>
  <si>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</si>
  <si>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</si>
  <si>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</si>
  <si>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</si>
  <si>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</si>
  <si>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</si>
  <si>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</si>
  <si>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</si>
  <si>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</si>
  <si>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</si>
  <si>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</si>
  <si>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CIA srl</t>
  </si>
  <si>
    <t>NO</t>
  </si>
  <si>
    <t>Nuova Programmazione</t>
  </si>
  <si>
    <t>In Liquidazione</t>
  </si>
  <si>
    <t>Saldo</t>
  </si>
  <si>
    <t>Co-Finanziato</t>
  </si>
  <si>
    <t>Ordinario</t>
  </si>
  <si>
    <t>CAA Coldiretti srl</t>
  </si>
  <si>
    <t>SI</t>
  </si>
  <si>
    <t>IN PROPRIO</t>
  </si>
  <si>
    <t>Anticipo</t>
  </si>
  <si>
    <t>SAL</t>
  </si>
  <si>
    <t>CAA-CAF AGRI S.R.L.</t>
  </si>
  <si>
    <t>MARCHE</t>
  </si>
  <si>
    <t>SERV. DEC. AGRICOLTURA E ALIM. -ASCOLI PICENO</t>
  </si>
  <si>
    <t>CAPPELLI MIRELLA</t>
  </si>
  <si>
    <t>AGEA.ASR.2022.0826992</t>
  </si>
  <si>
    <t>SERV. DEC. AGRICOLTURA E ALIMENTAZIONE - PESARO</t>
  </si>
  <si>
    <t>IMPECORA ALESSANDRO</t>
  </si>
  <si>
    <t>AGEA.ASR.2022.0824071</t>
  </si>
  <si>
    <t>CAA Coldiretti - FERMO - 001</t>
  </si>
  <si>
    <t>DARABA MARIA CRISTINA</t>
  </si>
  <si>
    <t>AGEA.ASR.2022.0827170</t>
  </si>
  <si>
    <t>CAA CIA - PESARO E URBINO - 005</t>
  </si>
  <si>
    <t>AZIENDA AGRICOLA DI FURLANI MICHELA SAS SOCIETA' AGRICOLA</t>
  </si>
  <si>
    <t>AGEA.ASR.2022.0827184</t>
  </si>
  <si>
    <t>CAA CAF AGRI - ASCOLI PICENO - 223</t>
  </si>
  <si>
    <t>MAZZARONI ENRICO</t>
  </si>
  <si>
    <t>AGEA.ASR.2022.0826987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</si>
</sst>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F11B2-79B3-42C6-998B-C90B43619AB0}">
  <dimension ref="A1:Z8"/>
  <sheetViews>
    <sheetView showGridLines="0" tabSelected="1" workbookViewId="0">
      <selection activeCell="E10" sqref="E10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19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2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42</v>
      </c>
      <c r="D4" s="7" t="s">
        <v>43</v>
      </c>
      <c r="E4" s="7" t="s">
        <v>38</v>
      </c>
      <c r="F4" s="7" t="s">
        <v>38</v>
      </c>
      <c r="G4" s="7">
        <v>2017</v>
      </c>
      <c r="H4" s="7" t="str">
        <f>CONCATENATE("24270108640")</f>
        <v>24270108640</v>
      </c>
      <c r="I4" s="7" t="s">
        <v>30</v>
      </c>
      <c r="J4" s="7" t="s">
        <v>31</v>
      </c>
      <c r="K4" s="7" t="str">
        <f>CONCATENATE("")</f>
        <v/>
      </c>
      <c r="L4" s="7" t="str">
        <f>CONCATENATE("6 6.4 2a")</f>
        <v>6 6.4 2a</v>
      </c>
      <c r="M4" s="7" t="str">
        <f>CONCATENATE("CPPMLL62S50A462B")</f>
        <v>CPPMLL62S50A462B</v>
      </c>
      <c r="N4" s="7" t="s">
        <v>44</v>
      </c>
      <c r="O4" s="7" t="s">
        <v>45</v>
      </c>
      <c r="P4" s="8">
        <v>44755</v>
      </c>
      <c r="Q4" s="7" t="s">
        <v>32</v>
      </c>
      <c r="R4" s="7" t="s">
        <v>40</v>
      </c>
      <c r="S4" s="7" t="s">
        <v>34</v>
      </c>
      <c r="T4" s="7"/>
      <c r="U4" s="7" t="s">
        <v>35</v>
      </c>
      <c r="V4" s="9">
        <v>39861.03</v>
      </c>
      <c r="W4" s="9">
        <v>17188.080000000002</v>
      </c>
      <c r="X4" s="9">
        <v>15872.66</v>
      </c>
      <c r="Y4" s="7">
        <v>0</v>
      </c>
      <c r="Z4" s="9">
        <v>6800.29</v>
      </c>
    </row>
    <row r="5" spans="1:26" x14ac:dyDescent="0.35">
      <c r="A5" s="7" t="s">
        <v>27</v>
      </c>
      <c r="B5" s="7" t="s">
        <v>28</v>
      </c>
      <c r="C5" s="7" t="s">
        <v>42</v>
      </c>
      <c r="D5" s="7" t="s">
        <v>46</v>
      </c>
      <c r="E5" s="7" t="s">
        <v>38</v>
      </c>
      <c r="F5" s="7" t="s">
        <v>38</v>
      </c>
      <c r="G5" s="7">
        <v>2017</v>
      </c>
      <c r="H5" s="7" t="str">
        <f>CONCATENATE("24270107394")</f>
        <v>24270107394</v>
      </c>
      <c r="I5" s="7" t="s">
        <v>30</v>
      </c>
      <c r="J5" s="7" t="s">
        <v>31</v>
      </c>
      <c r="K5" s="7" t="str">
        <f>CONCATENATE("")</f>
        <v/>
      </c>
      <c r="L5" s="7" t="str">
        <f>CONCATENATE("4 4.1 2a")</f>
        <v>4 4.1 2a</v>
      </c>
      <c r="M5" s="7" t="str">
        <f>CONCATENATE("MPCLSN97R22E783X")</f>
        <v>MPCLSN97R22E783X</v>
      </c>
      <c r="N5" s="7" t="s">
        <v>47</v>
      </c>
      <c r="O5" s="7" t="s">
        <v>48</v>
      </c>
      <c r="P5" s="8">
        <v>44755</v>
      </c>
      <c r="Q5" s="7" t="s">
        <v>32</v>
      </c>
      <c r="R5" s="7" t="s">
        <v>39</v>
      </c>
      <c r="S5" s="7" t="s">
        <v>34</v>
      </c>
      <c r="T5" s="7"/>
      <c r="U5" s="7" t="s">
        <v>35</v>
      </c>
      <c r="V5" s="9">
        <v>125000</v>
      </c>
      <c r="W5" s="9">
        <v>53900</v>
      </c>
      <c r="X5" s="9">
        <v>49775</v>
      </c>
      <c r="Y5" s="7">
        <v>0</v>
      </c>
      <c r="Z5" s="9">
        <v>21325</v>
      </c>
    </row>
    <row r="6" spans="1:26" x14ac:dyDescent="0.35">
      <c r="A6" s="7" t="s">
        <v>27</v>
      </c>
      <c r="B6" s="7" t="s">
        <v>28</v>
      </c>
      <c r="C6" s="7" t="s">
        <v>42</v>
      </c>
      <c r="D6" s="7" t="s">
        <v>43</v>
      </c>
      <c r="E6" s="7" t="s">
        <v>36</v>
      </c>
      <c r="F6" s="7" t="s">
        <v>49</v>
      </c>
      <c r="G6" s="7">
        <v>2017</v>
      </c>
      <c r="H6" s="7" t="str">
        <f>CONCATENATE("24270108657")</f>
        <v>24270108657</v>
      </c>
      <c r="I6" s="7" t="s">
        <v>30</v>
      </c>
      <c r="J6" s="7" t="s">
        <v>31</v>
      </c>
      <c r="K6" s="7" t="str">
        <f>CONCATENATE("")</f>
        <v/>
      </c>
      <c r="L6" s="7" t="str">
        <f>CONCATENATE("4 4.1 2a")</f>
        <v>4 4.1 2a</v>
      </c>
      <c r="M6" s="7" t="str">
        <f>CONCATENATE("DRBMCR81L71Z129H")</f>
        <v>DRBMCR81L71Z129H</v>
      </c>
      <c r="N6" s="7" t="s">
        <v>50</v>
      </c>
      <c r="O6" s="7" t="s">
        <v>51</v>
      </c>
      <c r="P6" s="8">
        <v>44755</v>
      </c>
      <c r="Q6" s="7" t="s">
        <v>32</v>
      </c>
      <c r="R6" s="7" t="s">
        <v>40</v>
      </c>
      <c r="S6" s="7" t="s">
        <v>34</v>
      </c>
      <c r="T6" s="7"/>
      <c r="U6" s="7" t="s">
        <v>35</v>
      </c>
      <c r="V6" s="9">
        <v>61550</v>
      </c>
      <c r="W6" s="9">
        <v>26540.36</v>
      </c>
      <c r="X6" s="9">
        <v>24509.21</v>
      </c>
      <c r="Y6" s="7">
        <v>0</v>
      </c>
      <c r="Z6" s="9">
        <v>10500.43</v>
      </c>
    </row>
    <row r="7" spans="1:26" x14ac:dyDescent="0.35">
      <c r="A7" s="7" t="s">
        <v>27</v>
      </c>
      <c r="B7" s="7" t="s">
        <v>28</v>
      </c>
      <c r="C7" s="7" t="s">
        <v>42</v>
      </c>
      <c r="D7" s="7" t="s">
        <v>46</v>
      </c>
      <c r="E7" s="7" t="s">
        <v>29</v>
      </c>
      <c r="F7" s="7" t="s">
        <v>52</v>
      </c>
      <c r="G7" s="7">
        <v>2017</v>
      </c>
      <c r="H7" s="7" t="str">
        <f>CONCATENATE("14270364343")</f>
        <v>14270364343</v>
      </c>
      <c r="I7" s="7" t="s">
        <v>37</v>
      </c>
      <c r="J7" s="7" t="s">
        <v>31</v>
      </c>
      <c r="K7" s="7" t="str">
        <f>CONCATENATE("")</f>
        <v/>
      </c>
      <c r="L7" s="7" t="str">
        <f>CONCATENATE("6 6.1 2b")</f>
        <v>6 6.1 2b</v>
      </c>
      <c r="M7" s="7" t="str">
        <f>CONCATENATE("01185900410")</f>
        <v>01185900410</v>
      </c>
      <c r="N7" s="7" t="s">
        <v>53</v>
      </c>
      <c r="O7" s="7" t="s">
        <v>54</v>
      </c>
      <c r="P7" s="8">
        <v>44755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10185</v>
      </c>
      <c r="W7" s="9">
        <v>4391.7700000000004</v>
      </c>
      <c r="X7" s="9">
        <v>4055.67</v>
      </c>
      <c r="Y7" s="7">
        <v>0</v>
      </c>
      <c r="Z7" s="9">
        <v>1737.56</v>
      </c>
    </row>
    <row r="8" spans="1:26" x14ac:dyDescent="0.35">
      <c r="A8" s="7" t="s">
        <v>27</v>
      </c>
      <c r="B8" s="7" t="s">
        <v>28</v>
      </c>
      <c r="C8" s="7" t="s">
        <v>42</v>
      </c>
      <c r="D8" s="7" t="s">
        <v>43</v>
      </c>
      <c r="E8" s="7" t="s">
        <v>41</v>
      </c>
      <c r="F8" s="7" t="s">
        <v>55</v>
      </c>
      <c r="G8" s="7">
        <v>2017</v>
      </c>
      <c r="H8" s="7" t="str">
        <f>CONCATENATE("14270364558")</f>
        <v>14270364558</v>
      </c>
      <c r="I8" s="7" t="s">
        <v>30</v>
      </c>
      <c r="J8" s="7" t="s">
        <v>31</v>
      </c>
      <c r="K8" s="7" t="str">
        <f>CONCATENATE("")</f>
        <v/>
      </c>
      <c r="L8" s="7" t="str">
        <f>CONCATENATE("6 6.4 2a")</f>
        <v>6 6.4 2a</v>
      </c>
      <c r="M8" s="7" t="str">
        <f>CONCATENATE("MZZNRC70B02A252W")</f>
        <v>MZZNRC70B02A252W</v>
      </c>
      <c r="N8" s="7" t="s">
        <v>56</v>
      </c>
      <c r="O8" s="7" t="s">
        <v>57</v>
      </c>
      <c r="P8" s="8">
        <v>44755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80511.360000000001</v>
      </c>
      <c r="W8" s="9">
        <v>34716.5</v>
      </c>
      <c r="X8" s="9">
        <v>32059.62</v>
      </c>
      <c r="Y8" s="7">
        <v>0</v>
      </c>
      <c r="Z8" s="9">
        <v>13735.24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12610</vt:lpwstr>
  </property>
  <property fmtid="{D5CDD505-2E9C-101B-9397-08002B2CF9AE}" pid="4" name="OptimizationTime">
    <vt:lpwstr>20220721_1325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2022-07-21T10:24:28Z</dcterms:created>
  <dcterms:modified xsi:type="dcterms:W3CDTF">2022-07-21T10:25:09Z</dcterms:modified>
</cp:coreProperties>
</file>