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eo_cuicchi\Desktop\"/>
    </mc:Choice>
  </mc:AlternateContent>
  <bookViews>
    <workbookView xWindow="0" yWindow="0" windowWidth="19440" windowHeight="7560"/>
  </bookViews>
  <sheets>
    <sheet name="Allegato A" sheetId="1" r:id="rId1"/>
    <sheet name="Allegato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6" i="2"/>
  <c r="K10" i="1" l="1"/>
  <c r="H4" i="2" l="1"/>
  <c r="I4" i="2"/>
  <c r="J4" i="2"/>
  <c r="H8" i="2"/>
  <c r="H10" i="2" s="1"/>
  <c r="I8" i="2"/>
  <c r="I10" i="2" s="1"/>
  <c r="J8" i="2"/>
  <c r="J10" i="2" s="1"/>
  <c r="I5" i="2"/>
  <c r="H5" i="2"/>
  <c r="J5" i="2"/>
  <c r="J6" i="2" l="1"/>
  <c r="H6" i="2"/>
  <c r="I6" i="2"/>
</calcChain>
</file>

<file path=xl/sharedStrings.xml><?xml version="1.0" encoding="utf-8"?>
<sst xmlns="http://schemas.openxmlformats.org/spreadsheetml/2006/main" count="85" uniqueCount="56">
  <si>
    <t>Punteggio</t>
  </si>
  <si>
    <t>Importo Spesa ammissibile</t>
  </si>
  <si>
    <t xml:space="preserve"> % contributo (b/a)</t>
  </si>
  <si>
    <t>Comune di Senigallia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</si>
  <si>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</si>
  <si>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</si>
  <si>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</si>
  <si>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</si>
  <si>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</si>
  <si>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</si>
  <si>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</si>
  <si>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1°</t>
  </si>
  <si>
    <t>2°</t>
  </si>
  <si>
    <t>Contributo concesso</t>
  </si>
  <si>
    <t>capitolo 2160310047   UE (50%)</t>
  </si>
  <si>
    <t>capitolo  2160310046    STATO  (35 %)</t>
  </si>
  <si>
    <t>capitolo   2160310027       Regione  (15 %)</t>
  </si>
  <si>
    <t>capitolo  2160310044   STATO  (35 %)</t>
  </si>
  <si>
    <t>capitolo   2160310028       Regione  (15 %)</t>
  </si>
  <si>
    <t>capitolo 2160310045   UE (50%)</t>
  </si>
  <si>
    <t xml:space="preserve">Allegato B:  CONCESSIONE CONTRIBUTI ISTANZE AMMESSE A CONTRIBUTO AVVISO PUBBLICO Azione 3.1 - Reg. (UE) n. 1303/2013 e Reg. (UE) n. 508/2014. PO FEAMP 2014/2020 - Priorità IV - Sviluppo locale di tipo partecipativo (CLLD). Promozione e diffusione del prodotto ittico locale e valorizzazione delle tradizioni enogastronomiche - emanato dal FLAG Società cooperativa consortile GAC Marche nord </t>
  </si>
  <si>
    <t>Comune di Fano</t>
  </si>
  <si>
    <t>Associazione Vongolai Fano – soc. coop. a r.l.</t>
  </si>
  <si>
    <t>Organizzazione Produttori Pesca Fano Marotta Senigallia soc. cons. a r.l.</t>
  </si>
  <si>
    <t>Provincia di Pesaro e Urbino</t>
  </si>
  <si>
    <t>63/100</t>
  </si>
  <si>
    <t>55/100</t>
  </si>
  <si>
    <t>45/100</t>
  </si>
  <si>
    <t>43/100</t>
  </si>
  <si>
    <t>10/100</t>
  </si>
  <si>
    <t>3°</t>
  </si>
  <si>
    <t>4°</t>
  </si>
  <si>
    <t>5°</t>
  </si>
  <si>
    <t>01/3.1/18</t>
  </si>
  <si>
    <t>02/3.1/18</t>
  </si>
  <si>
    <t>03/3.1/18</t>
  </si>
  <si>
    <t>04/3.1/18</t>
  </si>
  <si>
    <t>05/3.1/18</t>
  </si>
  <si>
    <t xml:space="preserve"> </t>
  </si>
  <si>
    <t>00332510429</t>
  </si>
  <si>
    <t>Piazza Roma, 8</t>
  </si>
  <si>
    <t>Senigallia (AN)</t>
  </si>
  <si>
    <t>00127440410</t>
  </si>
  <si>
    <t>Viale Fratelli Cairoli, 54</t>
  </si>
  <si>
    <t>Fano (PU)</t>
  </si>
  <si>
    <t>Via S. Francesco D’Assisi n. 76</t>
  </si>
  <si>
    <t xml:space="preserve">Fano (PU) </t>
  </si>
  <si>
    <t>02062580416</t>
  </si>
  <si>
    <t>01102500418</t>
  </si>
  <si>
    <t>Viale Gramsci, 4</t>
  </si>
  <si>
    <t>Pesaro</t>
  </si>
  <si>
    <t>00212000418</t>
  </si>
  <si>
    <t xml:space="preserve">Allegato A:  GRADUATORIA ISTANZE AMMESSE A CONTRIBUTO AVVISO PUBBLICO Azione 3.1 - Reg. (UE) n. 1303/2013 e Reg. (UE) n. 508/2014. PO FEAMP 2014/2020 - Priorità IV - Sviluppo locale di tipo partecipativo (CLLD). Promozione e diffusione del prodotto ittico locale e valorizzazione delle tradizioni enogastronomiche - (seconda edizione) -emanato dal FLAG Società cooperativa consortile GAC Marche nord </t>
  </si>
  <si>
    <t>Note</t>
  </si>
  <si>
    <t>Non finanziato per mancanza di risorse</t>
  </si>
  <si>
    <t xml:space="preserve">Finanziato parzialmente con risorse residuali (fino a € 20.006,49)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</si>
</sst>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vertical="center" wrapText="1"/>
    </xf>
    <xf numFmtId="8" fontId="6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8" fontId="7" fillId="0" borderId="1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8" fontId="0" fillId="0" borderId="0" xfId="0" applyNumberFormat="1" applyAlignment="1">
      <alignment vertical="center" wrapText="1"/>
    </xf>
    <xf numFmtId="8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5" xfId="0" applyBorder="1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0"/>
  <sheetViews>
    <sheetView tabSelected="1" workbookViewId="0">
      <selection activeCell="M18" sqref="M18"/>
    </sheetView>
  </sheetViews>
  <sheetFormatPr defaultRowHeight="15" x14ac:dyDescent="0.25"/>
  <cols>
    <col min="1" max="1" width="6.42578125" style="2" customWidth="1"/>
    <col min="2" max="2" width="4.5703125" style="2" customWidth="1"/>
    <col min="3" max="3" width="11.42578125" style="2" customWidth="1"/>
    <col min="4" max="4" width="18.85546875" style="2" customWidth="1"/>
    <col min="5" max="5" width="53.85546875" style="2" customWidth="1"/>
    <col min="6" max="6" width="13.7109375" style="2" bestFit="1" customWidth="1"/>
    <col min="7" max="7" width="21.42578125" style="2" bestFit="1" customWidth="1"/>
    <col min="8" max="8" width="15.28515625" style="2" bestFit="1" customWidth="1"/>
    <col min="9" max="9" width="9.140625" style="2"/>
    <col min="10" max="10" width="13.140625" style="2" bestFit="1" customWidth="1"/>
    <col min="11" max="11" width="11.85546875" style="2" bestFit="1" customWidth="1"/>
    <col min="12" max="12" width="12.28515625" style="2" customWidth="1"/>
    <col min="13" max="13" width="37.7109375" style="2" customWidth="1"/>
    <col min="14" max="16384" width="9.140625" style="2"/>
  </cols>
  <sheetData>
    <row r="3" spans="2:13" ht="51.75" customHeight="1" x14ac:dyDescent="0.25">
      <c r="B3" s="32" t="s">
        <v>52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3" ht="15.75" x14ac:dyDescent="0.25">
      <c r="B4" s="3"/>
    </row>
    <row r="6" spans="2:13" ht="25.5" x14ac:dyDescent="0.25">
      <c r="C6" s="1" t="s">
        <v>0</v>
      </c>
      <c r="D6" s="1" t="s">
        <v>9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1</v>
      </c>
      <c r="K6" s="1" t="s">
        <v>10</v>
      </c>
      <c r="L6" s="1" t="s">
        <v>2</v>
      </c>
      <c r="M6" s="1" t="s">
        <v>53</v>
      </c>
    </row>
    <row r="7" spans="2:13" ht="30" x14ac:dyDescent="0.25">
      <c r="B7" s="11" t="s">
        <v>11</v>
      </c>
      <c r="C7" s="4" t="s">
        <v>25</v>
      </c>
      <c r="D7" s="5" t="s">
        <v>33</v>
      </c>
      <c r="E7" s="6" t="s">
        <v>21</v>
      </c>
      <c r="F7" s="7" t="s">
        <v>42</v>
      </c>
      <c r="G7" s="5" t="s">
        <v>45</v>
      </c>
      <c r="H7" s="5" t="s">
        <v>46</v>
      </c>
      <c r="I7" s="5">
        <v>61032</v>
      </c>
      <c r="J7" s="8">
        <v>40000</v>
      </c>
      <c r="K7" s="8">
        <v>30000</v>
      </c>
      <c r="L7" s="9">
        <v>0.75</v>
      </c>
      <c r="M7" s="5"/>
    </row>
    <row r="8" spans="2:13" ht="30" x14ac:dyDescent="0.25">
      <c r="B8" s="11" t="s">
        <v>12</v>
      </c>
      <c r="C8" s="4" t="s">
        <v>26</v>
      </c>
      <c r="D8" s="5" t="s">
        <v>34</v>
      </c>
      <c r="E8" s="6" t="s">
        <v>22</v>
      </c>
      <c r="F8" s="7" t="s">
        <v>48</v>
      </c>
      <c r="G8" s="5" t="s">
        <v>43</v>
      </c>
      <c r="H8" s="5" t="s">
        <v>44</v>
      </c>
      <c r="I8" s="5">
        <v>61032</v>
      </c>
      <c r="J8" s="8">
        <v>40000</v>
      </c>
      <c r="K8" s="8">
        <v>30000</v>
      </c>
      <c r="L8" s="9">
        <v>0.75</v>
      </c>
      <c r="M8" s="5"/>
    </row>
    <row r="9" spans="2:13" ht="33.75" customHeight="1" x14ac:dyDescent="0.25">
      <c r="B9" s="12" t="s">
        <v>30</v>
      </c>
      <c r="C9" s="4" t="s">
        <v>27</v>
      </c>
      <c r="D9" s="5" t="s">
        <v>35</v>
      </c>
      <c r="E9" s="6" t="s">
        <v>23</v>
      </c>
      <c r="F9" s="7" t="s">
        <v>47</v>
      </c>
      <c r="G9" s="5" t="s">
        <v>43</v>
      </c>
      <c r="H9" s="5" t="s">
        <v>44</v>
      </c>
      <c r="I9" s="5">
        <v>61032</v>
      </c>
      <c r="J9" s="8">
        <v>19704.3</v>
      </c>
      <c r="K9" s="8">
        <v>14778.23</v>
      </c>
      <c r="L9" s="9">
        <v>0.75</v>
      </c>
      <c r="M9" s="5"/>
    </row>
    <row r="10" spans="2:13" ht="30.75" customHeight="1" x14ac:dyDescent="0.25">
      <c r="B10" s="12" t="s">
        <v>31</v>
      </c>
      <c r="C10" s="4" t="s">
        <v>28</v>
      </c>
      <c r="D10" s="5" t="s">
        <v>36</v>
      </c>
      <c r="E10" s="6" t="s">
        <v>3</v>
      </c>
      <c r="F10" s="15" t="s">
        <v>39</v>
      </c>
      <c r="G10" s="16" t="s">
        <v>40</v>
      </c>
      <c r="H10" s="16" t="s">
        <v>41</v>
      </c>
      <c r="I10" s="16">
        <v>60019</v>
      </c>
      <c r="J10" s="8">
        <v>39973.86</v>
      </c>
      <c r="K10" s="8">
        <f>+J10*L10</f>
        <v>29980.395</v>
      </c>
      <c r="L10" s="9">
        <v>0.75</v>
      </c>
      <c r="M10" s="5" t="s">
        <v>55</v>
      </c>
    </row>
    <row r="11" spans="2:13" ht="15.75" x14ac:dyDescent="0.25">
      <c r="B11" s="12" t="s">
        <v>32</v>
      </c>
      <c r="C11" s="4" t="s">
        <v>29</v>
      </c>
      <c r="D11" s="5" t="s">
        <v>37</v>
      </c>
      <c r="E11" s="6" t="s">
        <v>24</v>
      </c>
      <c r="F11" s="7" t="s">
        <v>51</v>
      </c>
      <c r="G11" s="5" t="s">
        <v>49</v>
      </c>
      <c r="H11" s="5" t="s">
        <v>50</v>
      </c>
      <c r="I11" s="5">
        <v>61121</v>
      </c>
      <c r="J11" s="8">
        <v>19000</v>
      </c>
      <c r="K11" s="8">
        <v>11624.2</v>
      </c>
      <c r="L11" s="10">
        <v>0.61180000000000001</v>
      </c>
      <c r="M11" s="5" t="s">
        <v>54</v>
      </c>
    </row>
    <row r="12" spans="2:13" x14ac:dyDescent="0.25">
      <c r="K12" s="31"/>
    </row>
    <row r="15" spans="2:13" x14ac:dyDescent="0.25">
      <c r="D15" s="2" t="s">
        <v>38</v>
      </c>
      <c r="J15" s="30"/>
      <c r="K15" s="30"/>
    </row>
    <row r="18" spans="5:11" x14ac:dyDescent="0.25">
      <c r="E18" s="17"/>
      <c r="K18" s="30"/>
    </row>
    <row r="19" spans="5:11" x14ac:dyDescent="0.25">
      <c r="E19" s="17"/>
    </row>
    <row r="20" spans="5:11" x14ac:dyDescent="0.25">
      <c r="E20" s="17"/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20" sqref="K20"/>
    </sheetView>
  </sheetViews>
  <sheetFormatPr defaultRowHeight="15" x14ac:dyDescent="0.25"/>
  <cols>
    <col min="1" max="1" width="11" style="13" bestFit="1" customWidth="1"/>
    <col min="2" max="2" width="39.28515625" style="13" customWidth="1"/>
    <col min="3" max="3" width="13.5703125" style="13" customWidth="1"/>
    <col min="4" max="4" width="27.42578125" style="13" customWidth="1"/>
    <col min="5" max="5" width="13.85546875" style="13" customWidth="1"/>
    <col min="6" max="6" width="7" style="13" customWidth="1"/>
    <col min="7" max="7" width="11.85546875" style="13" bestFit="1" customWidth="1"/>
    <col min="8" max="8" width="12.85546875" style="13" customWidth="1"/>
    <col min="9" max="9" width="14" style="13" customWidth="1"/>
    <col min="10" max="10" width="14.28515625" style="13" customWidth="1"/>
    <col min="11" max="16384" width="9.140625" style="13"/>
  </cols>
  <sheetData>
    <row r="1" spans="1:11" ht="72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5.7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1" ht="63.75" customHeight="1" x14ac:dyDescent="0.25">
      <c r="A3" s="19" t="s">
        <v>9</v>
      </c>
      <c r="B3" s="19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9" t="s">
        <v>13</v>
      </c>
      <c r="H3" s="19" t="s">
        <v>14</v>
      </c>
      <c r="I3" s="19" t="s">
        <v>15</v>
      </c>
      <c r="J3" s="19" t="s">
        <v>16</v>
      </c>
      <c r="K3" s="20"/>
    </row>
    <row r="4" spans="1:11" x14ac:dyDescent="0.25">
      <c r="A4" s="21" t="s">
        <v>33</v>
      </c>
      <c r="B4" s="22" t="s">
        <v>21</v>
      </c>
      <c r="C4" s="7" t="s">
        <v>42</v>
      </c>
      <c r="D4" s="5" t="s">
        <v>45</v>
      </c>
      <c r="E4" s="5" t="s">
        <v>46</v>
      </c>
      <c r="F4" s="5">
        <v>61032</v>
      </c>
      <c r="G4" s="23">
        <v>30000</v>
      </c>
      <c r="H4" s="24">
        <f>G4/100*50</f>
        <v>15000</v>
      </c>
      <c r="I4" s="24">
        <f>G4/100*35</f>
        <v>10500</v>
      </c>
      <c r="J4" s="24">
        <f>G4/100*15</f>
        <v>4500</v>
      </c>
      <c r="K4" s="20"/>
    </row>
    <row r="5" spans="1:11" x14ac:dyDescent="0.25">
      <c r="A5" s="21" t="s">
        <v>36</v>
      </c>
      <c r="B5" s="25" t="s">
        <v>3</v>
      </c>
      <c r="C5" s="15" t="s">
        <v>39</v>
      </c>
      <c r="D5" s="16" t="s">
        <v>40</v>
      </c>
      <c r="E5" s="16" t="s">
        <v>41</v>
      </c>
      <c r="F5" s="16">
        <v>60019</v>
      </c>
      <c r="G5" s="23">
        <v>20006.490000000002</v>
      </c>
      <c r="H5" s="24">
        <f t="shared" ref="H5:H8" si="0">G5/100*50</f>
        <v>10003.245000000001</v>
      </c>
      <c r="I5" s="24">
        <f t="shared" ref="I5" si="1">G5/100*35</f>
        <v>7002.2715000000007</v>
      </c>
      <c r="J5" s="24">
        <f t="shared" ref="J5" si="2">G5/100*15</f>
        <v>3000.9735000000005</v>
      </c>
      <c r="K5" s="20"/>
    </row>
    <row r="6" spans="1:11" x14ac:dyDescent="0.25">
      <c r="A6" s="26"/>
      <c r="B6" s="35"/>
      <c r="C6" s="36"/>
      <c r="D6" s="36"/>
      <c r="E6" s="36"/>
      <c r="F6" s="37"/>
      <c r="G6" s="27">
        <f>SUM(G4:G5)</f>
        <v>50006.490000000005</v>
      </c>
      <c r="H6" s="27">
        <f t="shared" ref="H6:J6" si="3">SUM(H4:H5)</f>
        <v>25003.245000000003</v>
      </c>
      <c r="I6" s="27">
        <f t="shared" si="3"/>
        <v>17502.271500000003</v>
      </c>
      <c r="J6" s="27">
        <f t="shared" si="3"/>
        <v>7500.9735000000001</v>
      </c>
      <c r="K6" s="20"/>
    </row>
    <row r="7" spans="1:11" ht="63" customHeight="1" x14ac:dyDescent="0.25">
      <c r="A7" s="28"/>
      <c r="B7" s="38"/>
      <c r="C7" s="38"/>
      <c r="D7" s="38"/>
      <c r="E7" s="38"/>
      <c r="F7" s="39"/>
      <c r="G7" s="19" t="s">
        <v>13</v>
      </c>
      <c r="H7" s="19" t="s">
        <v>19</v>
      </c>
      <c r="I7" s="19" t="s">
        <v>17</v>
      </c>
      <c r="J7" s="19" t="s">
        <v>18</v>
      </c>
      <c r="K7" s="20"/>
    </row>
    <row r="8" spans="1:11" ht="30" x14ac:dyDescent="0.25">
      <c r="A8" s="21" t="s">
        <v>34</v>
      </c>
      <c r="B8" s="29" t="s">
        <v>22</v>
      </c>
      <c r="C8" s="7" t="s">
        <v>48</v>
      </c>
      <c r="D8" s="5" t="s">
        <v>43</v>
      </c>
      <c r="E8" s="5" t="s">
        <v>44</v>
      </c>
      <c r="F8" s="5">
        <v>61032</v>
      </c>
      <c r="G8" s="23">
        <v>30000</v>
      </c>
      <c r="H8" s="24">
        <f t="shared" si="0"/>
        <v>15000</v>
      </c>
      <c r="I8" s="24">
        <f t="shared" ref="I8" si="4">G8/100*35</f>
        <v>10500</v>
      </c>
      <c r="J8" s="24">
        <f t="shared" ref="J8" si="5">G8/100*15</f>
        <v>4500</v>
      </c>
      <c r="K8" s="20"/>
    </row>
    <row r="9" spans="1:11" ht="44.25" customHeight="1" x14ac:dyDescent="0.25">
      <c r="A9" s="21" t="s">
        <v>35</v>
      </c>
      <c r="B9" s="29" t="s">
        <v>23</v>
      </c>
      <c r="C9" s="7" t="s">
        <v>47</v>
      </c>
      <c r="D9" s="5" t="s">
        <v>43</v>
      </c>
      <c r="E9" s="5" t="s">
        <v>44</v>
      </c>
      <c r="F9" s="5">
        <v>61032</v>
      </c>
      <c r="G9" s="23">
        <v>14778.23</v>
      </c>
      <c r="H9" s="24">
        <v>7389.11</v>
      </c>
      <c r="I9" s="24">
        <v>5172.3804999999993</v>
      </c>
      <c r="J9" s="24">
        <v>2216.7399999999998</v>
      </c>
      <c r="K9" s="20"/>
    </row>
    <row r="10" spans="1:11" x14ac:dyDescent="0.25">
      <c r="A10" s="20"/>
      <c r="B10" s="20"/>
      <c r="C10" s="20"/>
      <c r="D10" s="20"/>
      <c r="E10" s="20"/>
      <c r="F10" s="20"/>
      <c r="G10" s="18">
        <f>SUM(G8:G9)</f>
        <v>44778.229999999996</v>
      </c>
      <c r="H10" s="18">
        <f t="shared" ref="H10:J10" si="6">SUM(H8:H9)</f>
        <v>22389.11</v>
      </c>
      <c r="I10" s="18">
        <f t="shared" si="6"/>
        <v>15672.380499999999</v>
      </c>
      <c r="J10" s="18">
        <f t="shared" si="6"/>
        <v>6716.74</v>
      </c>
      <c r="K10" s="20"/>
    </row>
    <row r="14" spans="1:11" x14ac:dyDescent="0.25">
      <c r="G14" s="14"/>
    </row>
  </sheetData>
  <mergeCells count="3">
    <mergeCell ref="A2:J2"/>
    <mergeCell ref="A1:J1"/>
    <mergeCell ref="B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Matteo Cuicchi</cp:lastModifiedBy>
  <dcterms:created xsi:type="dcterms:W3CDTF">2017-11-06T14:52:41Z</dcterms:created>
  <dcterms:modified xsi:type="dcterms:W3CDTF">2018-05-31T13:26:39Z</dcterms:modified>
</cp:coreProperties>
</file>