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4_17-03-2018\"/>
    </mc:Choice>
  </mc:AlternateContent>
  <bookViews>
    <workbookView xWindow="0" yWindow="0" windowWidth="20730" windowHeight="11385" activeTab="2"/>
  </bookViews>
  <sheets>
    <sheet name="note" sheetId="1" r:id="rId1"/>
    <sheet name="quadro A" sheetId="2" r:id="rId2"/>
    <sheet name="quadro B" sheetId="3" r:id="rId3"/>
  </sheets>
  <externalReferences>
    <externalReference r:id="rId4"/>
  </externalReferences>
  <definedNames>
    <definedName name="Anno">[1]Foglio1!$C$1:$C$52</definedName>
    <definedName name="area">[1]Foglio1!$D$1:$D$3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  <c r="J8" i="3" s="1"/>
  <c r="H9" i="3"/>
  <c r="J9" i="3" s="1"/>
  <c r="N9" i="3" s="1"/>
  <c r="H10" i="3"/>
  <c r="J10" i="3" s="1"/>
  <c r="N10" i="3" s="1"/>
  <c r="H11" i="3"/>
  <c r="J11" i="3" s="1"/>
  <c r="N11" i="3" s="1"/>
  <c r="H12" i="3"/>
  <c r="J12" i="3" s="1"/>
  <c r="N12" i="3" s="1"/>
  <c r="H13" i="3"/>
  <c r="J13" i="3" s="1"/>
  <c r="N13" i="3" s="1"/>
  <c r="H14" i="3"/>
  <c r="J14" i="3" s="1"/>
  <c r="N14" i="3" s="1"/>
  <c r="H15" i="3"/>
  <c r="J15" i="3" s="1"/>
  <c r="N15" i="3" s="1"/>
  <c r="H16" i="3"/>
  <c r="J16" i="3" s="1"/>
  <c r="N16" i="3" s="1"/>
  <c r="H17" i="3"/>
  <c r="J17" i="3" s="1"/>
  <c r="N17" i="3" s="1"/>
  <c r="H18" i="3"/>
  <c r="J18" i="3" s="1"/>
  <c r="N18" i="3" s="1"/>
  <c r="H19" i="3"/>
  <c r="J19" i="3" s="1"/>
  <c r="N19" i="3" s="1"/>
  <c r="H20" i="3"/>
  <c r="J20" i="3" s="1"/>
  <c r="N20" i="3" s="1"/>
  <c r="H21" i="3"/>
  <c r="J21" i="3" s="1"/>
  <c r="N21" i="3" s="1"/>
  <c r="H22" i="3"/>
  <c r="J22" i="3" s="1"/>
  <c r="N22" i="3" s="1"/>
  <c r="H23" i="3"/>
  <c r="J23" i="3" s="1"/>
  <c r="N23" i="3" s="1"/>
  <c r="H24" i="3"/>
  <c r="J24" i="3" s="1"/>
  <c r="N24" i="3" s="1"/>
  <c r="A9" i="2" l="1"/>
  <c r="A41" i="2" s="1"/>
  <c r="A10" i="2"/>
  <c r="K10" i="2" s="1"/>
  <c r="A11" i="2"/>
  <c r="K11" i="2" s="1"/>
  <c r="A12" i="2"/>
  <c r="K12" i="2" s="1"/>
  <c r="A13" i="2"/>
  <c r="A45" i="2" s="1"/>
  <c r="A14" i="2"/>
  <c r="K14" i="2" s="1"/>
  <c r="A15" i="2"/>
  <c r="K15" i="2" s="1"/>
  <c r="A8" i="2"/>
  <c r="A24" i="2" s="1"/>
  <c r="A7" i="2"/>
  <c r="A39" i="2" s="1"/>
  <c r="L8" i="2"/>
  <c r="L9" i="2"/>
  <c r="L10" i="2"/>
  <c r="L11" i="2"/>
  <c r="L12" i="2"/>
  <c r="L13" i="2"/>
  <c r="L14" i="2"/>
  <c r="L15" i="2"/>
  <c r="A40" i="2" l="1"/>
  <c r="A44" i="2"/>
  <c r="A29" i="2"/>
  <c r="A23" i="2"/>
  <c r="K13" i="2"/>
  <c r="A28" i="2"/>
  <c r="A25" i="2"/>
  <c r="K9" i="2"/>
  <c r="K7" i="2"/>
  <c r="A47" i="2"/>
  <c r="A43" i="2"/>
  <c r="A31" i="2"/>
  <c r="A27" i="2"/>
  <c r="A46" i="2"/>
  <c r="A42" i="2"/>
  <c r="A30" i="2"/>
  <c r="A26" i="2"/>
  <c r="K8" i="2"/>
  <c r="M25" i="3"/>
  <c r="L7" i="2" l="1"/>
  <c r="L25" i="3" l="1"/>
  <c r="D24" i="3"/>
  <c r="F24" i="3" s="1"/>
  <c r="D23" i="3"/>
  <c r="F23" i="3" s="1"/>
  <c r="D22" i="3"/>
  <c r="F22" i="3" s="1"/>
  <c r="D21" i="3"/>
  <c r="F21" i="3" s="1"/>
  <c r="D20" i="3"/>
  <c r="F20" i="3" s="1"/>
  <c r="D19" i="3"/>
  <c r="F19" i="3" s="1"/>
  <c r="D18" i="3"/>
  <c r="F18" i="3" s="1"/>
  <c r="D17" i="3"/>
  <c r="F17" i="3" s="1"/>
  <c r="D16" i="3"/>
  <c r="F16" i="3" s="1"/>
  <c r="D15" i="3"/>
  <c r="F15" i="3" s="1"/>
  <c r="D14" i="3"/>
  <c r="F14" i="3" s="1"/>
  <c r="D13" i="3"/>
  <c r="F13" i="3" s="1"/>
  <c r="D12" i="3"/>
  <c r="F12" i="3" s="1"/>
  <c r="D11" i="3"/>
  <c r="F11" i="3" s="1"/>
  <c r="D10" i="3"/>
  <c r="F10" i="3" s="1"/>
  <c r="D9" i="3"/>
  <c r="F9" i="3" s="1"/>
  <c r="H7" i="3"/>
  <c r="J7" i="3" s="1"/>
  <c r="N7" i="3" s="1"/>
  <c r="E47" i="2"/>
  <c r="G47" i="2" s="1"/>
  <c r="G46" i="2"/>
  <c r="E46" i="2"/>
  <c r="E45" i="2"/>
  <c r="G45" i="2" s="1"/>
  <c r="E44" i="2"/>
  <c r="G44" i="2" s="1"/>
  <c r="E43" i="2"/>
  <c r="G43" i="2" s="1"/>
  <c r="E42" i="2"/>
  <c r="G42" i="2" s="1"/>
  <c r="E41" i="2"/>
  <c r="G41" i="2" s="1"/>
  <c r="E40" i="2"/>
  <c r="G40" i="2" s="1"/>
  <c r="E39" i="2"/>
  <c r="G39" i="2" s="1"/>
  <c r="E31" i="2"/>
  <c r="G31" i="2" s="1"/>
  <c r="E30" i="2"/>
  <c r="G30" i="2" s="1"/>
  <c r="E29" i="2"/>
  <c r="G29" i="2" s="1"/>
  <c r="E28" i="2"/>
  <c r="G28" i="2" s="1"/>
  <c r="E27" i="2"/>
  <c r="G27" i="2" s="1"/>
  <c r="E26" i="2"/>
  <c r="G26" i="2" s="1"/>
  <c r="E25" i="2"/>
  <c r="G25" i="2" s="1"/>
  <c r="E24" i="2"/>
  <c r="G24" i="2" s="1"/>
  <c r="E23" i="2"/>
  <c r="G23" i="2" s="1"/>
  <c r="E15" i="2"/>
  <c r="E14" i="2"/>
  <c r="E13" i="2"/>
  <c r="E12" i="2"/>
  <c r="E11" i="2"/>
  <c r="E10" i="2"/>
  <c r="E9" i="2"/>
  <c r="E8" i="2"/>
  <c r="E7" i="2"/>
  <c r="G9" i="2" l="1"/>
  <c r="N9" i="2" s="1"/>
  <c r="M9" i="2"/>
  <c r="G11" i="2"/>
  <c r="N11" i="2" s="1"/>
  <c r="M11" i="2"/>
  <c r="G13" i="2"/>
  <c r="N13" i="2" s="1"/>
  <c r="M13" i="2"/>
  <c r="G15" i="2"/>
  <c r="N15" i="2" s="1"/>
  <c r="M15" i="2"/>
  <c r="G10" i="2"/>
  <c r="N10" i="2" s="1"/>
  <c r="M10" i="2"/>
  <c r="G12" i="2"/>
  <c r="N12" i="2" s="1"/>
  <c r="M12" i="2"/>
  <c r="G14" i="2"/>
  <c r="N14" i="2" s="1"/>
  <c r="M14" i="2"/>
  <c r="G8" i="2"/>
  <c r="N8" i="2" s="1"/>
  <c r="M8" i="2"/>
  <c r="J25" i="3"/>
  <c r="G7" i="2"/>
  <c r="M7" i="2"/>
  <c r="O14" i="2" l="1"/>
  <c r="P14" i="2"/>
  <c r="Q14" i="2" s="1"/>
  <c r="O12" i="2"/>
  <c r="P12" i="2"/>
  <c r="Q12" i="2" s="1"/>
  <c r="O10" i="2"/>
  <c r="P10" i="2"/>
  <c r="Q10" i="2" s="1"/>
  <c r="P15" i="2"/>
  <c r="Q15" i="2" s="1"/>
  <c r="O15" i="2"/>
  <c r="P13" i="2"/>
  <c r="Q13" i="2" s="1"/>
  <c r="O13" i="2"/>
  <c r="P11" i="2"/>
  <c r="Q11" i="2" s="1"/>
  <c r="O11" i="2"/>
  <c r="P9" i="2"/>
  <c r="Q9" i="2" s="1"/>
  <c r="O9" i="2"/>
  <c r="P8" i="2"/>
  <c r="C8" i="3" s="1"/>
  <c r="D8" i="3" s="1"/>
  <c r="O8" i="2"/>
  <c r="E8" i="3" s="1"/>
  <c r="C7" i="3"/>
  <c r="D7" i="3" s="1"/>
  <c r="P7" i="2"/>
  <c r="N7" i="2"/>
  <c r="O7" i="2" s="1"/>
  <c r="Q8" i="2" l="1"/>
  <c r="F8" i="3"/>
  <c r="N8" i="3" s="1"/>
  <c r="N25" i="3" s="1"/>
  <c r="Q7" i="2"/>
  <c r="E7" i="3"/>
  <c r="F7" i="3" s="1"/>
  <c r="F25" i="3" l="1"/>
  <c r="I29" i="3" s="1"/>
  <c r="I28" i="3" l="1"/>
</calcChain>
</file>

<file path=xl/sharedStrings.xml><?xml version="1.0" encoding="utf-8"?>
<sst xmlns="http://schemas.openxmlformats.org/spreadsheetml/2006/main" count="91" uniqueCount="60">
  <si>
    <t>Anno</t>
  </si>
  <si>
    <t>Comune</t>
  </si>
  <si>
    <t>Produzione totale</t>
  </si>
  <si>
    <r>
      <t xml:space="preserve">Valore
</t>
    </r>
    <r>
      <rPr>
        <sz val="12"/>
        <color theme="1"/>
        <rFont val="Calibri"/>
        <family val="2"/>
        <scheme val="minor"/>
      </rPr>
      <t>(€)</t>
    </r>
  </si>
  <si>
    <t>Valore</t>
  </si>
  <si>
    <t>Resa
media</t>
  </si>
  <si>
    <t>Produzione totale media</t>
  </si>
  <si>
    <t>Prezzo medio</t>
  </si>
  <si>
    <t>Resa</t>
  </si>
  <si>
    <t>(Ha)</t>
  </si>
  <si>
    <t>(q.li/Ha)</t>
  </si>
  <si>
    <t>(q.li)</t>
  </si>
  <si>
    <t>(€/q.le)</t>
  </si>
  <si>
    <t>(€)</t>
  </si>
  <si>
    <t>TOTALE</t>
  </si>
  <si>
    <r>
      <t xml:space="preserve">Prezzo medio di vendita unitario
</t>
    </r>
    <r>
      <rPr>
        <sz val="12"/>
        <color theme="1"/>
        <rFont val="Calibri"/>
        <family val="2"/>
        <scheme val="minor"/>
      </rPr>
      <t>(€/q.le)</t>
    </r>
  </si>
  <si>
    <t>A</t>
  </si>
  <si>
    <t>xx</t>
  </si>
  <si>
    <t>RESA MEDIA TRIENNIO</t>
  </si>
  <si>
    <r>
      <t xml:space="preserve">SAU/arnie
</t>
    </r>
    <r>
      <rPr>
        <sz val="12"/>
        <color theme="1"/>
        <rFont val="Calibri"/>
        <family val="2"/>
        <scheme val="minor"/>
      </rPr>
      <t>(Ha/n.)</t>
    </r>
  </si>
  <si>
    <t>B</t>
  </si>
  <si>
    <t>C</t>
  </si>
  <si>
    <t>D</t>
  </si>
  <si>
    <t>E</t>
  </si>
  <si>
    <t>F</t>
  </si>
  <si>
    <t>G</t>
  </si>
  <si>
    <t>E=CxD
Produzione totale (q.li)</t>
  </si>
  <si>
    <r>
      <t xml:space="preserve">Resa media
</t>
    </r>
    <r>
      <rPr>
        <sz val="12"/>
        <color theme="1"/>
        <rFont val="Calibri"/>
        <family val="2"/>
        <scheme val="minor"/>
      </rPr>
      <t>(q.li/Ha o arnia.)</t>
    </r>
  </si>
  <si>
    <r>
      <t xml:space="preserve">somma dei prodotti agricoli dei 3 anni
</t>
    </r>
    <r>
      <rPr>
        <sz val="12"/>
        <color theme="1"/>
        <rFont val="Calibri"/>
        <family val="2"/>
        <scheme val="minor"/>
      </rPr>
      <t>(q.li)</t>
    </r>
  </si>
  <si>
    <t>somma dei valori dei prodotti agricoli dei 3 anni
(€)</t>
  </si>
  <si>
    <t>somma dei della superficie o delle arnie dei 3 anni
SAU/arnie
(Ha/n.)</t>
  </si>
  <si>
    <t>Resa media annuale
(q.li/Ha o arnia.)</t>
  </si>
  <si>
    <t>prezzo medio di vendita dei 3 anni
(€/q.le)</t>
  </si>
  <si>
    <r>
      <t xml:space="preserve">Valore produzione media unitaria dei 3 anni
</t>
    </r>
    <r>
      <rPr>
        <sz val="12"/>
        <color theme="1"/>
        <rFont val="Calibri"/>
        <family val="2"/>
        <scheme val="minor"/>
      </rPr>
      <t>(€/Ha o arnia)</t>
    </r>
  </si>
  <si>
    <r>
      <rPr>
        <b/>
        <sz val="12"/>
        <color rgb="FFFF0000"/>
        <rFont val="Calibri"/>
        <family val="2"/>
        <scheme val="minor"/>
      </rPr>
      <t>E=CxD</t>
    </r>
    <r>
      <rPr>
        <b/>
        <sz val="12"/>
        <color theme="1"/>
        <rFont val="Calibri"/>
        <family val="2"/>
        <scheme val="minor"/>
      </rPr>
      <t xml:space="preserve">
Produzione totale (q.li)</t>
    </r>
  </si>
  <si>
    <r>
      <t xml:space="preserve">G=ExF
Valore
</t>
    </r>
    <r>
      <rPr>
        <sz val="12"/>
        <color theme="1"/>
        <rFont val="Calibri"/>
        <family val="2"/>
        <scheme val="minor"/>
      </rPr>
      <t>(€)</t>
    </r>
  </si>
  <si>
    <t>Coltura (o apicoltura)</t>
  </si>
  <si>
    <t>PRODUZIONE ORDINARIA 2017 (DA MEDIA ULTIMO TRIENNIO)</t>
  </si>
  <si>
    <t>PRODUZIONE OTTENUTA NELL'ANNO DELL'EVENTO (2017)</t>
  </si>
  <si>
    <t>Girasole</t>
  </si>
  <si>
    <t>f. duro</t>
  </si>
  <si>
    <t>NOTE esplicative di compilazione</t>
  </si>
  <si>
    <t>Coltura 2017</t>
  </si>
  <si>
    <t xml:space="preserve">SAU </t>
  </si>
  <si>
    <t>Valore maggiori (+) o minori (-) costi colturali (€)</t>
  </si>
  <si>
    <t>si</t>
  </si>
  <si>
    <t>RAPPORTO  DANNO/PRODUZIONE AZIENDALE</t>
  </si>
  <si>
    <t>no</t>
  </si>
  <si>
    <t>coltura assicurata per la siccità (si o no)</t>
  </si>
  <si>
    <t>coltura danneggiata dalla siccità  (si o no)</t>
  </si>
  <si>
    <t>step di compilazione</t>
  </si>
  <si>
    <t>tabella</t>
  </si>
  <si>
    <t>indicazioni</t>
  </si>
  <si>
    <t>compilare la produzione della coltura 2017 nei 3 anni precedenti (rese e prezzi)</t>
  </si>
  <si>
    <t>inserire le colture e gli Ha del piano colturale 2017</t>
  </si>
  <si>
    <t>inserire altri dati e informazioni delle produzioni 2017</t>
  </si>
  <si>
    <t xml:space="preserve">valore dell produzione ottenuta nel 2017 ai fini del calcolo della perdita di reddito </t>
  </si>
  <si>
    <t>PERDITA DI REDDITO €</t>
  </si>
  <si>
    <r>
      <t xml:space="preserve"> </t>
    </r>
    <r>
      <rPr>
        <sz val="12"/>
        <color theme="1"/>
        <rFont val="Calibri"/>
        <family val="2"/>
        <scheme val="minor"/>
      </rPr>
      <t>Calcolo produzione aziendale nell'anno in cui si è verificato l'evento e determinazione della perdita di reddito e sua incidenza sulla media triennale</t>
    </r>
  </si>
  <si>
    <t>Calcolo della produzione media del triennio precedente all'anno dell'evento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</si>
</sst>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1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1" fontId="1" fillId="3" borderId="9" xfId="0" applyNumberFormat="1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2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9" xfId="0" applyNumberFormat="1" applyFont="1" applyFill="1" applyBorder="1" applyAlignment="1" applyProtection="1">
      <alignment horizontal="center" vertical="center" wrapText="1"/>
    </xf>
    <xf numFmtId="4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1" fontId="4" fillId="0" borderId="0" xfId="0" applyNumberFormat="1" applyFont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4" fontId="5" fillId="7" borderId="23" xfId="0" applyNumberFormat="1" applyFont="1" applyFill="1" applyBorder="1" applyAlignment="1" applyProtection="1">
      <alignment horizontal="center" vertical="center" wrapText="1"/>
    </xf>
    <xf numFmtId="4" fontId="5" fillId="7" borderId="24" xfId="0" applyNumberFormat="1" applyFont="1" applyFill="1" applyBorder="1" applyAlignment="1" applyProtection="1">
      <alignment horizontal="center" vertical="center" wrapText="1"/>
    </xf>
    <xf numFmtId="4" fontId="5" fillId="7" borderId="25" xfId="0" applyNumberFormat="1" applyFont="1" applyFill="1" applyBorder="1" applyAlignment="1" applyProtection="1">
      <alignment horizontal="center" vertical="center" wrapText="1"/>
    </xf>
    <xf numFmtId="4" fontId="5" fillId="3" borderId="23" xfId="0" applyNumberFormat="1" applyFont="1" applyFill="1" applyBorder="1" applyAlignment="1" applyProtection="1">
      <alignment horizontal="center" vertical="center" wrapText="1"/>
    </xf>
    <xf numFmtId="4" fontId="5" fillId="3" borderId="24" xfId="0" applyNumberFormat="1" applyFont="1" applyFill="1" applyBorder="1" applyAlignment="1" applyProtection="1">
      <alignment horizontal="center" vertical="center" wrapText="1"/>
    </xf>
    <xf numFmtId="4" fontId="5" fillId="3" borderId="26" xfId="0" applyNumberFormat="1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4" fontId="6" fillId="7" borderId="28" xfId="0" applyNumberFormat="1" applyFont="1" applyFill="1" applyBorder="1" applyAlignment="1" applyProtection="1">
      <alignment horizontal="center" vertical="center" wrapText="1"/>
    </xf>
    <xf numFmtId="4" fontId="6" fillId="7" borderId="21" xfId="0" applyNumberFormat="1" applyFont="1" applyFill="1" applyBorder="1" applyAlignment="1" applyProtection="1">
      <alignment horizontal="center" vertical="center" wrapText="1"/>
    </xf>
    <xf numFmtId="4" fontId="6" fillId="7" borderId="22" xfId="0" applyNumberFormat="1" applyFont="1" applyFill="1" applyBorder="1" applyAlignment="1" applyProtection="1">
      <alignment horizontal="center" vertical="center" wrapText="1"/>
    </xf>
    <xf numFmtId="4" fontId="6" fillId="3" borderId="28" xfId="0" applyNumberFormat="1" applyFont="1" applyFill="1" applyBorder="1" applyAlignment="1" applyProtection="1">
      <alignment horizontal="center" vertical="center" wrapText="1"/>
    </xf>
    <xf numFmtId="4" fontId="6" fillId="3" borderId="21" xfId="0" applyNumberFormat="1" applyFont="1" applyFill="1" applyBorder="1" applyAlignment="1" applyProtection="1">
      <alignment horizontal="center" vertical="center" wrapText="1"/>
    </xf>
    <xf numFmtId="4" fontId="6" fillId="3" borderId="29" xfId="0" applyNumberFormat="1" applyFont="1" applyFill="1" applyBorder="1" applyAlignment="1" applyProtection="1">
      <alignment horizontal="center" vertical="center" wrapText="1"/>
    </xf>
    <xf numFmtId="4" fontId="6" fillId="0" borderId="27" xfId="0" applyNumberFormat="1" applyFont="1" applyFill="1" applyBorder="1" applyAlignment="1" applyProtection="1">
      <alignment horizontal="center" vertical="center" wrapText="1"/>
    </xf>
    <xf numFmtId="0" fontId="6" fillId="8" borderId="20" xfId="0" applyFont="1" applyFill="1" applyBorder="1" applyAlignment="1" applyProtection="1">
      <alignment horizontal="center" vertical="center" wrapText="1"/>
    </xf>
    <xf numFmtId="1" fontId="5" fillId="0" borderId="30" xfId="0" applyNumberFormat="1" applyFont="1" applyFill="1" applyBorder="1" applyAlignment="1" applyProtection="1">
      <alignment horizontal="center" vertical="center" wrapText="1"/>
    </xf>
    <xf numFmtId="1" fontId="5" fillId="0" borderId="32" xfId="0" applyNumberFormat="1" applyFont="1" applyFill="1" applyBorder="1" applyAlignment="1" applyProtection="1">
      <alignment horizontal="center" vertical="center" wrapText="1"/>
    </xf>
    <xf numFmtId="1" fontId="5" fillId="7" borderId="33" xfId="0" applyNumberFormat="1" applyFont="1" applyFill="1" applyBorder="1" applyAlignment="1" applyProtection="1">
      <alignment horizontal="center" vertical="center" wrapText="1"/>
    </xf>
    <xf numFmtId="1" fontId="5" fillId="7" borderId="31" xfId="0" applyNumberFormat="1" applyFont="1" applyFill="1" applyBorder="1" applyAlignment="1" applyProtection="1">
      <alignment horizontal="center" vertical="center" wrapText="1"/>
    </xf>
    <xf numFmtId="1" fontId="5" fillId="7" borderId="32" xfId="0" applyNumberFormat="1" applyFont="1" applyFill="1" applyBorder="1" applyAlignment="1" applyProtection="1">
      <alignment horizontal="center" vertical="center" wrapText="1"/>
    </xf>
    <xf numFmtId="1" fontId="5" fillId="3" borderId="33" xfId="0" applyNumberFormat="1" applyFont="1" applyFill="1" applyBorder="1" applyAlignment="1" applyProtection="1">
      <alignment horizontal="center" vertical="center" wrapText="1"/>
    </xf>
    <xf numFmtId="1" fontId="5" fillId="3" borderId="31" xfId="0" applyNumberFormat="1" applyFont="1" applyFill="1" applyBorder="1" applyAlignment="1" applyProtection="1">
      <alignment horizontal="center" vertical="center" wrapText="1"/>
    </xf>
    <xf numFmtId="1" fontId="5" fillId="3" borderId="34" xfId="0" applyNumberFormat="1" applyFont="1" applyFill="1" applyBorder="1" applyAlignment="1" applyProtection="1">
      <alignment horizontal="center" vertical="center" wrapText="1"/>
    </xf>
    <xf numFmtId="1" fontId="5" fillId="0" borderId="35" xfId="0" applyNumberFormat="1" applyFont="1" applyFill="1" applyBorder="1" applyAlignment="1" applyProtection="1">
      <alignment horizontal="center" vertical="center" wrapText="1"/>
    </xf>
    <xf numFmtId="1" fontId="5" fillId="8" borderId="30" xfId="0" applyNumberFormat="1" applyFont="1" applyFill="1" applyBorder="1" applyAlignment="1" applyProtection="1">
      <alignment horizontal="center" vertical="center" wrapText="1"/>
    </xf>
    <xf numFmtId="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9" xfId="0" applyNumberFormat="1" applyFont="1" applyFill="1" applyBorder="1" applyAlignment="1" applyProtection="1">
      <alignment horizontal="center" vertical="center" wrapText="1"/>
    </xf>
    <xf numFmtId="4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 wrapText="1"/>
    </xf>
    <xf numFmtId="4" fontId="6" fillId="0" borderId="13" xfId="0" applyNumberFormat="1" applyFont="1" applyFill="1" applyBorder="1" applyAlignment="1" applyProtection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</xf>
    <xf numFmtId="4" fontId="6" fillId="0" borderId="4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 wrapText="1"/>
    </xf>
    <xf numFmtId="4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6" fillId="7" borderId="42" xfId="0" applyNumberFormat="1" applyFont="1" applyFill="1" applyBorder="1" applyAlignment="1" applyProtection="1">
      <alignment horizontal="center" vertical="center" wrapText="1"/>
    </xf>
    <xf numFmtId="4" fontId="6" fillId="3" borderId="43" xfId="0" applyNumberFormat="1" applyFont="1" applyFill="1" applyBorder="1" applyAlignment="1" applyProtection="1">
      <alignment horizontal="center" vertical="center" wrapText="1"/>
    </xf>
    <xf numFmtId="4" fontId="6" fillId="0" borderId="42" xfId="0" applyNumberFormat="1" applyFont="1" applyFill="1" applyBorder="1" applyAlignment="1" applyProtection="1">
      <alignment horizontal="center" vertical="center" wrapText="1"/>
    </xf>
    <xf numFmtId="4" fontId="6" fillId="8" borderId="42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/>
    <xf numFmtId="0" fontId="0" fillId="0" borderId="5" xfId="0" applyBorder="1"/>
    <xf numFmtId="0" fontId="0" fillId="0" borderId="0" xfId="0" applyBorder="1"/>
    <xf numFmtId="0" fontId="2" fillId="0" borderId="44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left"/>
    </xf>
    <xf numFmtId="2" fontId="0" fillId="0" borderId="0" xfId="0" applyNumberFormat="1"/>
    <xf numFmtId="43" fontId="0" fillId="0" borderId="0" xfId="1" applyFont="1"/>
    <xf numFmtId="43" fontId="0" fillId="0" borderId="0" xfId="0" applyNumberFormat="1"/>
    <xf numFmtId="0" fontId="3" fillId="0" borderId="0" xfId="0" applyFont="1" applyBorder="1" applyAlignment="1">
      <alignment horizontal="left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4" fontId="6" fillId="0" borderId="4" xfId="0" applyNumberFormat="1" applyFont="1" applyFill="1" applyBorder="1" applyAlignment="1" applyProtection="1">
      <alignment horizontal="center" vertical="center" wrapText="1"/>
    </xf>
    <xf numFmtId="1" fontId="5" fillId="0" borderId="45" xfId="0" applyNumberFormat="1" applyFont="1" applyFill="1" applyBorder="1" applyAlignment="1" applyProtection="1">
      <alignment horizontal="center" vertical="center" wrapText="1"/>
    </xf>
    <xf numFmtId="4" fontId="2" fillId="0" borderId="39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4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9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8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6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46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41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0" xfId="0" applyFill="1"/>
    <xf numFmtId="4" fontId="6" fillId="9" borderId="0" xfId="0" applyNumberFormat="1" applyFont="1" applyFill="1" applyBorder="1" applyAlignment="1" applyProtection="1">
      <alignment horizontal="center" vertical="center" wrapText="1"/>
    </xf>
    <xf numFmtId="10" fontId="0" fillId="9" borderId="0" xfId="2" applyNumberFormat="1" applyFont="1" applyFill="1"/>
    <xf numFmtId="0" fontId="1" fillId="10" borderId="10" xfId="0" applyFont="1" applyFill="1" applyBorder="1" applyAlignment="1" applyProtection="1">
      <alignment horizontal="left" vertical="center" wrapText="1"/>
      <protection locked="0"/>
    </xf>
    <xf numFmtId="43" fontId="1" fillId="10" borderId="14" xfId="1" applyFont="1" applyFill="1" applyBorder="1" applyAlignment="1" applyProtection="1">
      <alignment horizontal="left" vertical="center" wrapText="1"/>
      <protection locked="0"/>
    </xf>
    <xf numFmtId="2" fontId="2" fillId="10" borderId="9" xfId="0" applyNumberFormat="1" applyFont="1" applyFill="1" applyBorder="1" applyAlignment="1" applyProtection="1">
      <alignment horizontal="center" vertical="center" wrapText="1"/>
      <protection locked="0"/>
    </xf>
    <xf numFmtId="43" fontId="2" fillId="10" borderId="9" xfId="1" applyFont="1" applyFill="1" applyBorder="1" applyAlignment="1" applyProtection="1">
      <alignment horizontal="center" vertical="center" wrapText="1"/>
      <protection locked="0"/>
    </xf>
    <xf numFmtId="4" fontId="2" fillId="10" borderId="9" xfId="0" applyNumberFormat="1" applyFont="1" applyFill="1" applyBorder="1" applyAlignment="1" applyProtection="1">
      <alignment horizontal="center" vertical="center" wrapText="1"/>
      <protection locked="0"/>
    </xf>
    <xf numFmtId="4" fontId="2" fillId="10" borderId="11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37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4" fontId="0" fillId="9" borderId="0" xfId="0" applyNumberFormat="1" applyFill="1"/>
    <xf numFmtId="0" fontId="10" fillId="0" borderId="0" xfId="0" applyFont="1"/>
    <xf numFmtId="0" fontId="1" fillId="0" borderId="0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wrapText="1"/>
    </xf>
    <xf numFmtId="0" fontId="1" fillId="0" borderId="0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4" fontId="5" fillId="4" borderId="17" xfId="0" applyNumberFormat="1" applyFont="1" applyFill="1" applyBorder="1" applyAlignment="1" applyProtection="1">
      <alignment horizontal="center" vertical="center" wrapText="1"/>
    </xf>
    <xf numFmtId="4" fontId="5" fillId="4" borderId="18" xfId="0" applyNumberFormat="1" applyFont="1" applyFill="1" applyBorder="1" applyAlignment="1" applyProtection="1">
      <alignment horizontal="center" vertical="center" wrapText="1"/>
    </xf>
    <xf numFmtId="4" fontId="5" fillId="5" borderId="1" xfId="0" applyNumberFormat="1" applyFont="1" applyFill="1" applyBorder="1" applyAlignment="1" applyProtection="1">
      <alignment horizontal="center" vertical="center" wrapText="1"/>
    </xf>
    <xf numFmtId="4" fontId="5" fillId="5" borderId="2" xfId="0" applyNumberFormat="1" applyFont="1" applyFill="1" applyBorder="1" applyAlignment="1" applyProtection="1">
      <alignment horizontal="center" vertical="center" wrapText="1"/>
    </xf>
    <xf numFmtId="4" fontId="5" fillId="0" borderId="19" xfId="0" applyNumberFormat="1" applyFont="1" applyFill="1" applyBorder="1" applyAlignment="1" applyProtection="1">
      <alignment horizontal="center" vertical="center" wrapText="1"/>
    </xf>
    <xf numFmtId="4" fontId="5" fillId="0" borderId="27" xfId="0" applyNumberFormat="1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Documents/1_desk%20AN/2%20d.lgs_102_2004/1%20Calamit&#224;/1%20Annualit&#224;/2017/post%20riconoscimento/siccit&#224;%202017/DANNI_PRODUZI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QUADRO A"/>
      <sheetName val="QUADRO B"/>
      <sheetName val="QUADRO C"/>
      <sheetName val="QUADRO D"/>
      <sheetName val="QUADRO E"/>
      <sheetName val="QUADRO F"/>
      <sheetName val="NOTE"/>
    </sheetNames>
    <sheetDataSet>
      <sheetData sheetId="0">
        <row r="2">
          <cell r="C2">
            <v>2010</v>
          </cell>
          <cell r="D2" t="str">
            <v>SI</v>
          </cell>
        </row>
        <row r="3">
          <cell r="C3">
            <v>2011</v>
          </cell>
          <cell r="D3" t="str">
            <v>NO</v>
          </cell>
        </row>
        <row r="4">
          <cell r="C4">
            <v>2012</v>
          </cell>
        </row>
        <row r="5">
          <cell r="C5">
            <v>2013</v>
          </cell>
        </row>
        <row r="6">
          <cell r="C6">
            <v>2014</v>
          </cell>
        </row>
        <row r="7">
          <cell r="C7">
            <v>2015</v>
          </cell>
        </row>
        <row r="8">
          <cell r="C8">
            <v>2016</v>
          </cell>
        </row>
        <row r="9">
          <cell r="C9">
            <v>2017</v>
          </cell>
        </row>
        <row r="10">
          <cell r="C10">
            <v>2018</v>
          </cell>
        </row>
        <row r="11">
          <cell r="C11">
            <v>2019</v>
          </cell>
        </row>
        <row r="12">
          <cell r="C12">
            <v>2020</v>
          </cell>
        </row>
        <row r="13">
          <cell r="C13">
            <v>2021</v>
          </cell>
        </row>
        <row r="14">
          <cell r="C14">
            <v>2022</v>
          </cell>
        </row>
        <row r="15">
          <cell r="C15">
            <v>2023</v>
          </cell>
        </row>
        <row r="16">
          <cell r="C16">
            <v>2024</v>
          </cell>
        </row>
        <row r="17">
          <cell r="C17">
            <v>2025</v>
          </cell>
        </row>
        <row r="18">
          <cell r="C18">
            <v>2026</v>
          </cell>
        </row>
        <row r="19">
          <cell r="C19">
            <v>2027</v>
          </cell>
        </row>
        <row r="20">
          <cell r="C20">
            <v>2028</v>
          </cell>
        </row>
        <row r="21">
          <cell r="C21">
            <v>2029</v>
          </cell>
        </row>
        <row r="22">
          <cell r="C22">
            <v>2030</v>
          </cell>
        </row>
        <row r="23">
          <cell r="C23">
            <v>2031</v>
          </cell>
        </row>
        <row r="24">
          <cell r="C24">
            <v>2032</v>
          </cell>
        </row>
        <row r="25">
          <cell r="C25">
            <v>2033</v>
          </cell>
        </row>
        <row r="26">
          <cell r="C26">
            <v>2034</v>
          </cell>
        </row>
        <row r="27">
          <cell r="C27">
            <v>2035</v>
          </cell>
        </row>
        <row r="28">
          <cell r="C28">
            <v>2036</v>
          </cell>
        </row>
        <row r="29">
          <cell r="C29">
            <v>2037</v>
          </cell>
        </row>
        <row r="30">
          <cell r="C30">
            <v>2038</v>
          </cell>
        </row>
        <row r="31">
          <cell r="C31">
            <v>2039</v>
          </cell>
        </row>
        <row r="32">
          <cell r="C32">
            <v>2040</v>
          </cell>
        </row>
        <row r="33">
          <cell r="C33">
            <v>2041</v>
          </cell>
        </row>
        <row r="34">
          <cell r="C34">
            <v>2042</v>
          </cell>
        </row>
        <row r="35">
          <cell r="C35">
            <v>2043</v>
          </cell>
        </row>
        <row r="36">
          <cell r="C36">
            <v>2044</v>
          </cell>
        </row>
        <row r="37">
          <cell r="C37">
            <v>2045</v>
          </cell>
        </row>
        <row r="38">
          <cell r="C38">
            <v>2046</v>
          </cell>
        </row>
        <row r="39">
          <cell r="C39">
            <v>2047</v>
          </cell>
        </row>
        <row r="40">
          <cell r="C40">
            <v>2048</v>
          </cell>
        </row>
        <row r="41">
          <cell r="C41">
            <v>2049</v>
          </cell>
        </row>
        <row r="42">
          <cell r="C42">
            <v>2050</v>
          </cell>
        </row>
        <row r="43">
          <cell r="C43">
            <v>2051</v>
          </cell>
        </row>
        <row r="44">
          <cell r="C44">
            <v>2052</v>
          </cell>
        </row>
        <row r="45">
          <cell r="C45">
            <v>2053</v>
          </cell>
        </row>
        <row r="46">
          <cell r="C46">
            <v>2054</v>
          </cell>
        </row>
        <row r="47">
          <cell r="C47">
            <v>2055</v>
          </cell>
        </row>
        <row r="48">
          <cell r="C48">
            <v>2056</v>
          </cell>
        </row>
        <row r="49">
          <cell r="C49">
            <v>2057</v>
          </cell>
        </row>
        <row r="50">
          <cell r="C50">
            <v>2058</v>
          </cell>
        </row>
        <row r="51">
          <cell r="C51">
            <v>2059</v>
          </cell>
        </row>
        <row r="52">
          <cell r="C52">
            <v>2060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"/>
  <sheetViews>
    <sheetView topLeftCell="A2" workbookViewId="0">
      <selection activeCell="A8" sqref="A8"/>
    </sheetView>
  </sheetViews>
  <sheetFormatPr defaultRowHeight="15" x14ac:dyDescent="0.25"/>
  <cols>
    <col min="2" max="2" width="9.42578125" customWidth="1"/>
    <col min="3" max="3" width="29.28515625" customWidth="1"/>
    <col min="4" max="4" width="40.5703125" customWidth="1"/>
    <col min="5" max="5" width="7.42578125" customWidth="1"/>
  </cols>
  <sheetData>
    <row r="1" spans="1:49" ht="15.75" x14ac:dyDescent="0.25">
      <c r="A1" s="120" t="s">
        <v>41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</row>
    <row r="2" spans="1:49" ht="15.75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</row>
    <row r="3" spans="1:49" ht="15.75" x14ac:dyDescent="0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</row>
    <row r="4" spans="1:49" x14ac:dyDescent="0.25">
      <c r="A4" t="s">
        <v>50</v>
      </c>
      <c r="B4" t="s">
        <v>51</v>
      </c>
      <c r="C4" t="s">
        <v>52</v>
      </c>
    </row>
    <row r="5" spans="1:49" x14ac:dyDescent="0.25">
      <c r="A5">
        <v>1</v>
      </c>
      <c r="B5" t="s">
        <v>20</v>
      </c>
      <c r="C5" t="s">
        <v>54</v>
      </c>
    </row>
    <row r="6" spans="1:49" x14ac:dyDescent="0.25">
      <c r="A6">
        <v>2</v>
      </c>
      <c r="B6" t="s">
        <v>16</v>
      </c>
      <c r="C6" t="s">
        <v>53</v>
      </c>
    </row>
    <row r="7" spans="1:49" x14ac:dyDescent="0.25">
      <c r="A7">
        <v>3</v>
      </c>
      <c r="B7" t="s">
        <v>20</v>
      </c>
      <c r="C7" t="s">
        <v>55</v>
      </c>
    </row>
  </sheetData>
  <mergeCells count="3">
    <mergeCell ref="A1:AW1"/>
    <mergeCell ref="A2:AW2"/>
    <mergeCell ref="A3:AW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23" zoomScale="70" zoomScaleNormal="70" workbookViewId="0">
      <selection activeCell="E40" sqref="E40"/>
    </sheetView>
  </sheetViews>
  <sheetFormatPr defaultRowHeight="15" x14ac:dyDescent="0.25"/>
  <cols>
    <col min="7" max="7" width="15.7109375" customWidth="1"/>
    <col min="12" max="12" width="14.85546875" customWidth="1"/>
    <col min="13" max="13" width="18.7109375" customWidth="1"/>
    <col min="14" max="14" width="17.85546875" customWidth="1"/>
    <col min="15" max="15" width="22.7109375" customWidth="1"/>
    <col min="16" max="16" width="11.140625" bestFit="1" customWidth="1"/>
    <col min="17" max="17" width="18.7109375" customWidth="1"/>
  </cols>
  <sheetData>
    <row r="1" spans="1:17" ht="51" customHeight="1" x14ac:dyDescent="0.35">
      <c r="A1" s="119" t="s">
        <v>59</v>
      </c>
      <c r="B1" s="96"/>
      <c r="C1" s="96"/>
      <c r="D1" s="96"/>
      <c r="E1" s="96"/>
      <c r="F1" s="96"/>
      <c r="G1" s="96"/>
    </row>
    <row r="2" spans="1:17" ht="21.75" thickBot="1" x14ac:dyDescent="0.3">
      <c r="A2" s="2"/>
      <c r="B2" s="2"/>
      <c r="C2" s="2"/>
      <c r="D2" s="3"/>
      <c r="E2" s="2"/>
      <c r="F2" s="2"/>
      <c r="G2" s="2"/>
    </row>
    <row r="3" spans="1:17" ht="21" x14ac:dyDescent="0.25">
      <c r="A3" s="4"/>
      <c r="B3" s="5"/>
      <c r="C3" s="5"/>
      <c r="D3" s="6"/>
      <c r="E3" s="5"/>
      <c r="F3" s="5"/>
      <c r="G3" s="7"/>
      <c r="K3" s="78"/>
      <c r="L3" s="79"/>
      <c r="M3" s="79"/>
      <c r="N3" s="79"/>
      <c r="O3" s="79"/>
      <c r="P3" s="79"/>
      <c r="Q3" s="80"/>
    </row>
    <row r="4" spans="1:17" ht="21" x14ac:dyDescent="0.35">
      <c r="A4" s="8"/>
      <c r="B4" s="2"/>
      <c r="C4" s="2" t="s">
        <v>0</v>
      </c>
      <c r="D4" s="9">
        <v>2014</v>
      </c>
      <c r="E4" s="2"/>
      <c r="F4" s="2"/>
      <c r="G4" s="10"/>
      <c r="K4" s="86"/>
      <c r="L4" s="90"/>
      <c r="M4" s="86" t="s">
        <v>18</v>
      </c>
      <c r="N4" s="90"/>
      <c r="O4" s="90"/>
      <c r="P4" s="82"/>
      <c r="Q4" s="83"/>
    </row>
    <row r="5" spans="1:17" ht="21" x14ac:dyDescent="0.25">
      <c r="A5" s="8" t="s">
        <v>16</v>
      </c>
      <c r="B5" s="2" t="s">
        <v>20</v>
      </c>
      <c r="C5" s="2" t="s">
        <v>21</v>
      </c>
      <c r="D5" s="3" t="s">
        <v>22</v>
      </c>
      <c r="E5" s="2" t="s">
        <v>23</v>
      </c>
      <c r="F5" s="2" t="s">
        <v>24</v>
      </c>
      <c r="G5" s="10" t="s">
        <v>25</v>
      </c>
      <c r="K5" s="81"/>
      <c r="L5" s="84"/>
      <c r="M5" s="84"/>
      <c r="N5" s="84"/>
      <c r="O5" s="84"/>
      <c r="P5" s="84"/>
      <c r="Q5" s="83"/>
    </row>
    <row r="6" spans="1:17" ht="110.25" x14ac:dyDescent="0.25">
      <c r="A6" s="11" t="s">
        <v>36</v>
      </c>
      <c r="B6" s="12" t="s">
        <v>1</v>
      </c>
      <c r="C6" s="12" t="s">
        <v>19</v>
      </c>
      <c r="D6" s="13" t="s">
        <v>27</v>
      </c>
      <c r="E6" s="12" t="s">
        <v>34</v>
      </c>
      <c r="F6" s="12" t="s">
        <v>15</v>
      </c>
      <c r="G6" s="14" t="s">
        <v>35</v>
      </c>
      <c r="K6" s="11" t="s">
        <v>36</v>
      </c>
      <c r="L6" s="91" t="s">
        <v>30</v>
      </c>
      <c r="M6" s="13" t="s">
        <v>28</v>
      </c>
      <c r="N6" s="13" t="s">
        <v>29</v>
      </c>
      <c r="O6" s="13" t="s">
        <v>32</v>
      </c>
      <c r="P6" s="12" t="s">
        <v>31</v>
      </c>
      <c r="Q6" s="14" t="s">
        <v>33</v>
      </c>
    </row>
    <row r="7" spans="1:17" ht="15.75" x14ac:dyDescent="0.25">
      <c r="A7" s="15" t="str">
        <f>'quadro B'!A7</f>
        <v>Girasole</v>
      </c>
      <c r="B7" s="16" t="s">
        <v>17</v>
      </c>
      <c r="C7" s="17">
        <v>7</v>
      </c>
      <c r="D7" s="18">
        <v>27</v>
      </c>
      <c r="E7" s="19">
        <f>C7*D7</f>
        <v>189</v>
      </c>
      <c r="F7" s="20">
        <v>28</v>
      </c>
      <c r="G7" s="21">
        <f>IF(E7="","",E7*F7)</f>
        <v>5292</v>
      </c>
      <c r="K7" s="109" t="str">
        <f>A7</f>
        <v>Girasole</v>
      </c>
      <c r="L7" s="110">
        <f>C7+C23+C39</f>
        <v>29</v>
      </c>
      <c r="M7" s="111">
        <f>E7+E23+E39</f>
        <v>724</v>
      </c>
      <c r="N7" s="112">
        <f>G7+G23+G39</f>
        <v>19387</v>
      </c>
      <c r="O7" s="111">
        <f>IF(M7&gt;0,N7/M7,0)</f>
        <v>26.777624309392266</v>
      </c>
      <c r="P7" s="113">
        <f>IF(M7&gt;0,M7/L7,0)</f>
        <v>24.96551724137931</v>
      </c>
      <c r="Q7" s="114">
        <f>O7*P7</f>
        <v>668.51724137931035</v>
      </c>
    </row>
    <row r="8" spans="1:17" ht="15.75" x14ac:dyDescent="0.25">
      <c r="A8" s="15" t="str">
        <f>'quadro B'!A8</f>
        <v>f. duro</v>
      </c>
      <c r="B8" s="16" t="s">
        <v>17</v>
      </c>
      <c r="C8" s="17">
        <v>8</v>
      </c>
      <c r="D8" s="18">
        <v>42</v>
      </c>
      <c r="E8" s="19">
        <f t="shared" ref="E8:E15" si="0">C8*D8</f>
        <v>336</v>
      </c>
      <c r="F8" s="20">
        <v>23</v>
      </c>
      <c r="G8" s="21">
        <f t="shared" ref="G8:G15" si="1">IF(E8="","",E8*F8)</f>
        <v>7728</v>
      </c>
      <c r="K8" s="109" t="str">
        <f>A8</f>
        <v>f. duro</v>
      </c>
      <c r="L8" s="110">
        <f t="shared" ref="L8:L15" si="2">C8+C24+C40</f>
        <v>16</v>
      </c>
      <c r="M8" s="111">
        <f t="shared" ref="M8:M15" si="3">E8+E24+E40</f>
        <v>712</v>
      </c>
      <c r="N8" s="112">
        <f t="shared" ref="N8:N15" si="4">G8+G24+G40</f>
        <v>16752</v>
      </c>
      <c r="O8" s="111">
        <f>IF(M8&gt;0,N8/M8,0)</f>
        <v>23.528089887640448</v>
      </c>
      <c r="P8" s="113">
        <f>IF(M8&gt;0,M8/L8,0)</f>
        <v>44.5</v>
      </c>
      <c r="Q8" s="114">
        <f>IF(P8&gt;0,O8*P8,0)</f>
        <v>1047</v>
      </c>
    </row>
    <row r="9" spans="1:17" ht="15.75" x14ac:dyDescent="0.25">
      <c r="A9" s="15">
        <f>'quadro B'!A9</f>
        <v>0</v>
      </c>
      <c r="B9" s="16"/>
      <c r="C9" s="17"/>
      <c r="D9" s="18"/>
      <c r="E9" s="19">
        <f t="shared" si="0"/>
        <v>0</v>
      </c>
      <c r="F9" s="20"/>
      <c r="G9" s="21">
        <f t="shared" si="1"/>
        <v>0</v>
      </c>
      <c r="K9" s="109">
        <f t="shared" ref="K9:K15" si="5">A9</f>
        <v>0</v>
      </c>
      <c r="L9" s="110">
        <f t="shared" si="2"/>
        <v>0</v>
      </c>
      <c r="M9" s="111">
        <f t="shared" si="3"/>
        <v>0</v>
      </c>
      <c r="N9" s="112">
        <f t="shared" si="4"/>
        <v>0</v>
      </c>
      <c r="O9" s="111">
        <f t="shared" ref="O9:O15" si="6">IF(M9&gt;0,N9/M9,0)</f>
        <v>0</v>
      </c>
      <c r="P9" s="113">
        <f t="shared" ref="P9:P15" si="7">IF(M9&gt;0,M9/L9,0)</f>
        <v>0</v>
      </c>
      <c r="Q9" s="114">
        <f t="shared" ref="Q9:Q15" si="8">IF(P9&gt;0,O9*P9,0)</f>
        <v>0</v>
      </c>
    </row>
    <row r="10" spans="1:17" ht="15.75" x14ac:dyDescent="0.25">
      <c r="A10" s="15">
        <f>'quadro B'!A10</f>
        <v>0</v>
      </c>
      <c r="B10" s="16"/>
      <c r="C10" s="17"/>
      <c r="D10" s="18"/>
      <c r="E10" s="19">
        <f t="shared" si="0"/>
        <v>0</v>
      </c>
      <c r="F10" s="20"/>
      <c r="G10" s="21">
        <f t="shared" si="1"/>
        <v>0</v>
      </c>
      <c r="K10" s="109">
        <f t="shared" si="5"/>
        <v>0</v>
      </c>
      <c r="L10" s="110">
        <f t="shared" si="2"/>
        <v>0</v>
      </c>
      <c r="M10" s="111">
        <f t="shared" si="3"/>
        <v>0</v>
      </c>
      <c r="N10" s="112">
        <f t="shared" si="4"/>
        <v>0</v>
      </c>
      <c r="O10" s="111">
        <f t="shared" si="6"/>
        <v>0</v>
      </c>
      <c r="P10" s="113">
        <f t="shared" si="7"/>
        <v>0</v>
      </c>
      <c r="Q10" s="114">
        <f t="shared" si="8"/>
        <v>0</v>
      </c>
    </row>
    <row r="11" spans="1:17" ht="15.75" x14ac:dyDescent="0.25">
      <c r="A11" s="15">
        <f>'quadro B'!A11</f>
        <v>0</v>
      </c>
      <c r="B11" s="16"/>
      <c r="C11" s="17"/>
      <c r="D11" s="18"/>
      <c r="E11" s="19">
        <f t="shared" si="0"/>
        <v>0</v>
      </c>
      <c r="F11" s="20"/>
      <c r="G11" s="21">
        <f t="shared" si="1"/>
        <v>0</v>
      </c>
      <c r="K11" s="109">
        <f t="shared" si="5"/>
        <v>0</v>
      </c>
      <c r="L11" s="110">
        <f t="shared" si="2"/>
        <v>0</v>
      </c>
      <c r="M11" s="111">
        <f t="shared" si="3"/>
        <v>0</v>
      </c>
      <c r="N11" s="112">
        <f t="shared" si="4"/>
        <v>0</v>
      </c>
      <c r="O11" s="111">
        <f t="shared" si="6"/>
        <v>0</v>
      </c>
      <c r="P11" s="113">
        <f t="shared" si="7"/>
        <v>0</v>
      </c>
      <c r="Q11" s="114">
        <f t="shared" si="8"/>
        <v>0</v>
      </c>
    </row>
    <row r="12" spans="1:17" ht="15.75" x14ac:dyDescent="0.25">
      <c r="A12" s="15">
        <f>'quadro B'!A12</f>
        <v>0</v>
      </c>
      <c r="B12" s="16"/>
      <c r="C12" s="17"/>
      <c r="D12" s="18"/>
      <c r="E12" s="19">
        <f t="shared" si="0"/>
        <v>0</v>
      </c>
      <c r="F12" s="20"/>
      <c r="G12" s="21">
        <f t="shared" si="1"/>
        <v>0</v>
      </c>
      <c r="K12" s="109">
        <f t="shared" si="5"/>
        <v>0</v>
      </c>
      <c r="L12" s="110">
        <f t="shared" si="2"/>
        <v>0</v>
      </c>
      <c r="M12" s="111">
        <f t="shared" si="3"/>
        <v>0</v>
      </c>
      <c r="N12" s="112">
        <f t="shared" si="4"/>
        <v>0</v>
      </c>
      <c r="O12" s="111">
        <f t="shared" si="6"/>
        <v>0</v>
      </c>
      <c r="P12" s="113">
        <f t="shared" si="7"/>
        <v>0</v>
      </c>
      <c r="Q12" s="114">
        <f t="shared" si="8"/>
        <v>0</v>
      </c>
    </row>
    <row r="13" spans="1:17" ht="15.75" customHeight="1" x14ac:dyDescent="0.25">
      <c r="A13" s="15">
        <f>'quadro B'!A13</f>
        <v>0</v>
      </c>
      <c r="B13" s="16"/>
      <c r="C13" s="17"/>
      <c r="D13" s="18"/>
      <c r="E13" s="19">
        <f t="shared" si="0"/>
        <v>0</v>
      </c>
      <c r="F13" s="20"/>
      <c r="G13" s="21">
        <f t="shared" si="1"/>
        <v>0</v>
      </c>
      <c r="K13" s="109">
        <f t="shared" si="5"/>
        <v>0</v>
      </c>
      <c r="L13" s="110">
        <f t="shared" si="2"/>
        <v>0</v>
      </c>
      <c r="M13" s="111">
        <f t="shared" si="3"/>
        <v>0</v>
      </c>
      <c r="N13" s="112">
        <f t="shared" si="4"/>
        <v>0</v>
      </c>
      <c r="O13" s="111">
        <f t="shared" si="6"/>
        <v>0</v>
      </c>
      <c r="P13" s="113">
        <f t="shared" si="7"/>
        <v>0</v>
      </c>
      <c r="Q13" s="114">
        <f t="shared" si="8"/>
        <v>0</v>
      </c>
    </row>
    <row r="14" spans="1:17" ht="15.75" x14ac:dyDescent="0.25">
      <c r="A14" s="15">
        <f>'quadro B'!A14</f>
        <v>0</v>
      </c>
      <c r="B14" s="16"/>
      <c r="C14" s="17"/>
      <c r="D14" s="18"/>
      <c r="E14" s="19">
        <f t="shared" si="0"/>
        <v>0</v>
      </c>
      <c r="F14" s="20"/>
      <c r="G14" s="21">
        <f t="shared" si="1"/>
        <v>0</v>
      </c>
      <c r="K14" s="109">
        <f t="shared" si="5"/>
        <v>0</v>
      </c>
      <c r="L14" s="110">
        <f t="shared" si="2"/>
        <v>0</v>
      </c>
      <c r="M14" s="111">
        <f t="shared" si="3"/>
        <v>0</v>
      </c>
      <c r="N14" s="112">
        <f t="shared" si="4"/>
        <v>0</v>
      </c>
      <c r="O14" s="111">
        <f t="shared" si="6"/>
        <v>0</v>
      </c>
      <c r="P14" s="113">
        <f t="shared" si="7"/>
        <v>0</v>
      </c>
      <c r="Q14" s="114">
        <f t="shared" si="8"/>
        <v>0</v>
      </c>
    </row>
    <row r="15" spans="1:17" ht="15.75" x14ac:dyDescent="0.25">
      <c r="A15" s="15">
        <f>'quadro B'!A15</f>
        <v>0</v>
      </c>
      <c r="B15" s="16"/>
      <c r="C15" s="17"/>
      <c r="D15" s="18"/>
      <c r="E15" s="19">
        <f t="shared" si="0"/>
        <v>0</v>
      </c>
      <c r="F15" s="20"/>
      <c r="G15" s="21">
        <f t="shared" si="1"/>
        <v>0</v>
      </c>
      <c r="K15" s="109">
        <f t="shared" si="5"/>
        <v>0</v>
      </c>
      <c r="L15" s="110">
        <f t="shared" si="2"/>
        <v>0</v>
      </c>
      <c r="M15" s="111">
        <f t="shared" si="3"/>
        <v>0</v>
      </c>
      <c r="N15" s="112">
        <f t="shared" si="4"/>
        <v>0</v>
      </c>
      <c r="O15" s="111">
        <f t="shared" si="6"/>
        <v>0</v>
      </c>
      <c r="P15" s="113">
        <f t="shared" si="7"/>
        <v>0</v>
      </c>
      <c r="Q15" s="114">
        <f t="shared" si="8"/>
        <v>0</v>
      </c>
    </row>
    <row r="16" spans="1:17" ht="16.5" thickBot="1" x14ac:dyDescent="0.3">
      <c r="A16" s="22"/>
      <c r="B16" s="1"/>
      <c r="C16" s="23"/>
      <c r="D16" s="24"/>
      <c r="E16" s="121"/>
      <c r="F16" s="121"/>
      <c r="G16" s="21"/>
      <c r="K16" s="25"/>
      <c r="L16" s="92"/>
      <c r="M16" s="28"/>
      <c r="N16" s="28"/>
      <c r="O16" s="28"/>
      <c r="P16" s="85"/>
      <c r="Q16" s="95"/>
    </row>
    <row r="17" spans="1:15" ht="16.5" thickBot="1" x14ac:dyDescent="0.3">
      <c r="A17" s="25"/>
      <c r="B17" s="26"/>
      <c r="C17" s="27"/>
      <c r="D17" s="28"/>
      <c r="E17" s="27"/>
      <c r="F17" s="27"/>
      <c r="G17" s="29"/>
    </row>
    <row r="18" spans="1:15" ht="16.5" thickBot="1" x14ac:dyDescent="0.3">
      <c r="A18" s="30"/>
      <c r="B18" s="1"/>
      <c r="C18" s="23"/>
      <c r="D18" s="24"/>
      <c r="E18" s="23"/>
      <c r="F18" s="23"/>
      <c r="G18" s="23"/>
    </row>
    <row r="19" spans="1:15" ht="21" x14ac:dyDescent="0.25">
      <c r="A19" s="4"/>
      <c r="B19" s="5"/>
      <c r="C19" s="5"/>
      <c r="D19" s="6"/>
      <c r="E19" s="5"/>
      <c r="F19" s="5"/>
      <c r="G19" s="7"/>
    </row>
    <row r="20" spans="1:15" ht="21" x14ac:dyDescent="0.25">
      <c r="A20" s="8"/>
      <c r="B20" s="2"/>
      <c r="C20" s="2" t="s">
        <v>0</v>
      </c>
      <c r="D20" s="9">
        <v>2015</v>
      </c>
      <c r="E20" s="2"/>
      <c r="F20" s="2"/>
      <c r="G20" s="10"/>
      <c r="M20" s="88"/>
      <c r="N20" s="88"/>
      <c r="O20" s="88"/>
    </row>
    <row r="21" spans="1:15" ht="21" x14ac:dyDescent="0.25">
      <c r="A21" s="8"/>
      <c r="B21" s="2"/>
      <c r="C21" s="2"/>
      <c r="D21" s="3"/>
      <c r="E21" s="2"/>
      <c r="F21" s="2"/>
      <c r="G21" s="10"/>
      <c r="M21" s="87"/>
      <c r="N21" s="87"/>
      <c r="O21" s="87"/>
    </row>
    <row r="22" spans="1:15" ht="94.5" x14ac:dyDescent="0.25">
      <c r="A22" s="11" t="s">
        <v>36</v>
      </c>
      <c r="B22" s="12" t="s">
        <v>1</v>
      </c>
      <c r="C22" s="12" t="s">
        <v>19</v>
      </c>
      <c r="D22" s="13" t="s">
        <v>27</v>
      </c>
      <c r="E22" s="12" t="s">
        <v>26</v>
      </c>
      <c r="F22" s="12" t="s">
        <v>15</v>
      </c>
      <c r="G22" s="14" t="s">
        <v>3</v>
      </c>
      <c r="M22" s="89"/>
      <c r="N22" s="89"/>
      <c r="O22" s="89"/>
    </row>
    <row r="23" spans="1:15" ht="15.75" x14ac:dyDescent="0.25">
      <c r="A23" s="15" t="str">
        <f>A7</f>
        <v>Girasole</v>
      </c>
      <c r="B23" s="16" t="s">
        <v>17</v>
      </c>
      <c r="C23" s="17">
        <v>15</v>
      </c>
      <c r="D23" s="18">
        <v>24</v>
      </c>
      <c r="E23" s="19">
        <f>C23*D23</f>
        <v>360</v>
      </c>
      <c r="F23" s="20">
        <v>27</v>
      </c>
      <c r="G23" s="21">
        <f>IF(E23="","",E23*F23)</f>
        <v>9720</v>
      </c>
    </row>
    <row r="24" spans="1:15" ht="15.75" x14ac:dyDescent="0.25">
      <c r="A24" s="15" t="str">
        <f>A8</f>
        <v>f. duro</v>
      </c>
      <c r="B24" s="16" t="s">
        <v>17</v>
      </c>
      <c r="C24" s="17">
        <v>0</v>
      </c>
      <c r="D24" s="18">
        <v>47</v>
      </c>
      <c r="E24" s="19">
        <f t="shared" ref="E24:E31" si="9">C24*D24</f>
        <v>0</v>
      </c>
      <c r="F24" s="20">
        <v>25</v>
      </c>
      <c r="G24" s="21">
        <f t="shared" ref="G24:G31" si="10">IF(E24="","",E24*F24)</f>
        <v>0</v>
      </c>
    </row>
    <row r="25" spans="1:15" ht="15.75" x14ac:dyDescent="0.25">
      <c r="A25" s="15">
        <f t="shared" ref="A25:A31" si="11">A9</f>
        <v>0</v>
      </c>
      <c r="B25" s="16"/>
      <c r="C25" s="17"/>
      <c r="D25" s="18"/>
      <c r="E25" s="19">
        <f t="shared" si="9"/>
        <v>0</v>
      </c>
      <c r="F25" s="20"/>
      <c r="G25" s="21">
        <f t="shared" si="10"/>
        <v>0</v>
      </c>
    </row>
    <row r="26" spans="1:15" ht="15.75" x14ac:dyDescent="0.25">
      <c r="A26" s="15">
        <f t="shared" si="11"/>
        <v>0</v>
      </c>
      <c r="B26" s="16"/>
      <c r="C26" s="17"/>
      <c r="D26" s="18"/>
      <c r="E26" s="19">
        <f t="shared" si="9"/>
        <v>0</v>
      </c>
      <c r="F26" s="20"/>
      <c r="G26" s="21">
        <f t="shared" si="10"/>
        <v>0</v>
      </c>
    </row>
    <row r="27" spans="1:15" ht="15.75" x14ac:dyDescent="0.25">
      <c r="A27" s="15">
        <f t="shared" si="11"/>
        <v>0</v>
      </c>
      <c r="B27" s="16"/>
      <c r="C27" s="17"/>
      <c r="D27" s="18"/>
      <c r="E27" s="19">
        <f t="shared" si="9"/>
        <v>0</v>
      </c>
      <c r="F27" s="20"/>
      <c r="G27" s="21">
        <f t="shared" si="10"/>
        <v>0</v>
      </c>
    </row>
    <row r="28" spans="1:15" ht="15.75" x14ac:dyDescent="0.25">
      <c r="A28" s="15">
        <f t="shared" si="11"/>
        <v>0</v>
      </c>
      <c r="B28" s="16"/>
      <c r="C28" s="17"/>
      <c r="D28" s="18"/>
      <c r="E28" s="19">
        <f t="shared" si="9"/>
        <v>0</v>
      </c>
      <c r="F28" s="20"/>
      <c r="G28" s="21">
        <f t="shared" si="10"/>
        <v>0</v>
      </c>
    </row>
    <row r="29" spans="1:15" ht="15.75" x14ac:dyDescent="0.25">
      <c r="A29" s="15">
        <f t="shared" si="11"/>
        <v>0</v>
      </c>
      <c r="B29" s="16"/>
      <c r="C29" s="17"/>
      <c r="D29" s="18"/>
      <c r="E29" s="19">
        <f t="shared" si="9"/>
        <v>0</v>
      </c>
      <c r="F29" s="20"/>
      <c r="G29" s="21">
        <f t="shared" si="10"/>
        <v>0</v>
      </c>
    </row>
    <row r="30" spans="1:15" ht="15.75" x14ac:dyDescent="0.25">
      <c r="A30" s="15">
        <f t="shared" si="11"/>
        <v>0</v>
      </c>
      <c r="B30" s="16"/>
      <c r="C30" s="17"/>
      <c r="D30" s="18"/>
      <c r="E30" s="19">
        <f t="shared" si="9"/>
        <v>0</v>
      </c>
      <c r="F30" s="20"/>
      <c r="G30" s="21">
        <f t="shared" si="10"/>
        <v>0</v>
      </c>
    </row>
    <row r="31" spans="1:15" ht="15.75" x14ac:dyDescent="0.25">
      <c r="A31" s="15">
        <f t="shared" si="11"/>
        <v>0</v>
      </c>
      <c r="B31" s="16"/>
      <c r="C31" s="17"/>
      <c r="D31" s="18"/>
      <c r="E31" s="19">
        <f t="shared" si="9"/>
        <v>0</v>
      </c>
      <c r="F31" s="20"/>
      <c r="G31" s="21">
        <f t="shared" si="10"/>
        <v>0</v>
      </c>
    </row>
    <row r="32" spans="1:15" ht="15.75" x14ac:dyDescent="0.25">
      <c r="A32" s="22"/>
      <c r="B32" s="1"/>
      <c r="C32" s="23"/>
      <c r="D32" s="24"/>
      <c r="E32" s="24"/>
      <c r="F32" s="24"/>
      <c r="G32" s="21"/>
    </row>
    <row r="33" spans="1:7" ht="16.5" thickBot="1" x14ac:dyDescent="0.3">
      <c r="A33" s="25"/>
      <c r="B33" s="26"/>
      <c r="C33" s="27"/>
      <c r="D33" s="28"/>
      <c r="E33" s="27"/>
      <c r="F33" s="27"/>
      <c r="G33" s="29"/>
    </row>
    <row r="34" spans="1:7" ht="16.5" thickBot="1" x14ac:dyDescent="0.3">
      <c r="A34" s="30"/>
      <c r="B34" s="1"/>
      <c r="C34" s="23"/>
      <c r="D34" s="24"/>
      <c r="E34" s="23"/>
      <c r="F34" s="23"/>
      <c r="G34" s="23"/>
    </row>
    <row r="35" spans="1:7" ht="21" x14ac:dyDescent="0.25">
      <c r="A35" s="4"/>
      <c r="B35" s="5"/>
      <c r="C35" s="5"/>
      <c r="D35" s="6"/>
      <c r="E35" s="5"/>
      <c r="F35" s="5"/>
      <c r="G35" s="7"/>
    </row>
    <row r="36" spans="1:7" ht="21" x14ac:dyDescent="0.25">
      <c r="A36" s="8"/>
      <c r="B36" s="2"/>
      <c r="C36" s="2" t="s">
        <v>0</v>
      </c>
      <c r="D36" s="9">
        <v>2016</v>
      </c>
      <c r="E36" s="2"/>
      <c r="F36" s="2"/>
      <c r="G36" s="10"/>
    </row>
    <row r="37" spans="1:7" ht="21" x14ac:dyDescent="0.25">
      <c r="A37" s="8"/>
      <c r="B37" s="2"/>
      <c r="C37" s="2"/>
      <c r="D37" s="3"/>
      <c r="E37" s="2"/>
      <c r="F37" s="2"/>
      <c r="G37" s="10"/>
    </row>
    <row r="38" spans="1:7" ht="94.5" x14ac:dyDescent="0.25">
      <c r="A38" s="11" t="s">
        <v>36</v>
      </c>
      <c r="B38" s="12" t="s">
        <v>1</v>
      </c>
      <c r="C38" s="12" t="s">
        <v>19</v>
      </c>
      <c r="D38" s="13" t="s">
        <v>27</v>
      </c>
      <c r="E38" s="12" t="s">
        <v>26</v>
      </c>
      <c r="F38" s="12" t="s">
        <v>15</v>
      </c>
      <c r="G38" s="14" t="s">
        <v>3</v>
      </c>
    </row>
    <row r="39" spans="1:7" ht="15.75" x14ac:dyDescent="0.25">
      <c r="A39" s="15" t="str">
        <f>A7</f>
        <v>Girasole</v>
      </c>
      <c r="B39" s="16" t="s">
        <v>17</v>
      </c>
      <c r="C39" s="17">
        <v>7</v>
      </c>
      <c r="D39" s="18">
        <v>25</v>
      </c>
      <c r="E39" s="19">
        <f>C39*D39</f>
        <v>175</v>
      </c>
      <c r="F39" s="20">
        <v>25</v>
      </c>
      <c r="G39" s="21">
        <f>IF(E39="","",E39*F39)</f>
        <v>4375</v>
      </c>
    </row>
    <row r="40" spans="1:7" ht="15.75" x14ac:dyDescent="0.25">
      <c r="A40" s="15" t="str">
        <f>A8</f>
        <v>f. duro</v>
      </c>
      <c r="B40" s="16"/>
      <c r="C40" s="17">
        <v>8</v>
      </c>
      <c r="D40" s="18">
        <v>47</v>
      </c>
      <c r="E40" s="19">
        <f t="shared" ref="E40:E47" si="12">C40*D40</f>
        <v>376</v>
      </c>
      <c r="F40" s="20">
        <v>24</v>
      </c>
      <c r="G40" s="21">
        <f t="shared" ref="G40:G47" si="13">IF(E40="","",E40*F40)</f>
        <v>9024</v>
      </c>
    </row>
    <row r="41" spans="1:7" ht="15.75" x14ac:dyDescent="0.25">
      <c r="A41" s="15">
        <f t="shared" ref="A41:A47" si="14">A9</f>
        <v>0</v>
      </c>
      <c r="B41" s="16"/>
      <c r="C41" s="17"/>
      <c r="D41" s="18"/>
      <c r="E41" s="19">
        <f t="shared" si="12"/>
        <v>0</v>
      </c>
      <c r="F41" s="20"/>
      <c r="G41" s="21">
        <f t="shared" si="13"/>
        <v>0</v>
      </c>
    </row>
    <row r="42" spans="1:7" ht="15.75" x14ac:dyDescent="0.25">
      <c r="A42" s="15">
        <f t="shared" si="14"/>
        <v>0</v>
      </c>
      <c r="B42" s="16"/>
      <c r="C42" s="17"/>
      <c r="D42" s="18"/>
      <c r="E42" s="19">
        <f t="shared" si="12"/>
        <v>0</v>
      </c>
      <c r="F42" s="20"/>
      <c r="G42" s="21">
        <f t="shared" si="13"/>
        <v>0</v>
      </c>
    </row>
    <row r="43" spans="1:7" ht="15.75" x14ac:dyDescent="0.25">
      <c r="A43" s="15">
        <f t="shared" si="14"/>
        <v>0</v>
      </c>
      <c r="B43" s="16"/>
      <c r="C43" s="17"/>
      <c r="D43" s="18"/>
      <c r="E43" s="19">
        <f t="shared" si="12"/>
        <v>0</v>
      </c>
      <c r="F43" s="20"/>
      <c r="G43" s="21">
        <f t="shared" si="13"/>
        <v>0</v>
      </c>
    </row>
    <row r="44" spans="1:7" ht="15.75" x14ac:dyDescent="0.25">
      <c r="A44" s="15">
        <f t="shared" si="14"/>
        <v>0</v>
      </c>
      <c r="B44" s="16"/>
      <c r="C44" s="17"/>
      <c r="D44" s="18"/>
      <c r="E44" s="19">
        <f t="shared" si="12"/>
        <v>0</v>
      </c>
      <c r="F44" s="20"/>
      <c r="G44" s="21">
        <f t="shared" si="13"/>
        <v>0</v>
      </c>
    </row>
    <row r="45" spans="1:7" ht="15.75" x14ac:dyDescent="0.25">
      <c r="A45" s="15">
        <f t="shared" si="14"/>
        <v>0</v>
      </c>
      <c r="B45" s="16"/>
      <c r="C45" s="17"/>
      <c r="D45" s="18"/>
      <c r="E45" s="19">
        <f t="shared" si="12"/>
        <v>0</v>
      </c>
      <c r="F45" s="20"/>
      <c r="G45" s="21">
        <f t="shared" si="13"/>
        <v>0</v>
      </c>
    </row>
    <row r="46" spans="1:7" ht="15.75" x14ac:dyDescent="0.25">
      <c r="A46" s="15">
        <f t="shared" si="14"/>
        <v>0</v>
      </c>
      <c r="B46" s="16"/>
      <c r="C46" s="17"/>
      <c r="D46" s="18"/>
      <c r="E46" s="19">
        <f t="shared" si="12"/>
        <v>0</v>
      </c>
      <c r="F46" s="20"/>
      <c r="G46" s="21">
        <f t="shared" si="13"/>
        <v>0</v>
      </c>
    </row>
    <row r="47" spans="1:7" ht="15.75" x14ac:dyDescent="0.25">
      <c r="A47" s="15">
        <f t="shared" si="14"/>
        <v>0</v>
      </c>
      <c r="B47" s="16"/>
      <c r="C47" s="17"/>
      <c r="D47" s="18"/>
      <c r="E47" s="19">
        <f t="shared" si="12"/>
        <v>0</v>
      </c>
      <c r="F47" s="20"/>
      <c r="G47" s="21">
        <f t="shared" si="13"/>
        <v>0</v>
      </c>
    </row>
    <row r="48" spans="1:7" ht="15.75" x14ac:dyDescent="0.25">
      <c r="A48" s="22"/>
      <c r="B48" s="1"/>
      <c r="C48" s="23"/>
      <c r="D48" s="24"/>
      <c r="E48" s="121"/>
      <c r="F48" s="121"/>
      <c r="G48" s="21"/>
    </row>
    <row r="49" spans="1:7" ht="16.5" thickBot="1" x14ac:dyDescent="0.3">
      <c r="A49" s="25"/>
      <c r="B49" s="26"/>
      <c r="C49" s="27"/>
      <c r="D49" s="28"/>
      <c r="E49" s="27"/>
      <c r="F49" s="27"/>
      <c r="G49" s="29"/>
    </row>
    <row r="50" spans="1:7" x14ac:dyDescent="0.25">
      <c r="A50" s="31"/>
      <c r="B50" s="32"/>
      <c r="C50" s="32"/>
      <c r="D50" s="33"/>
      <c r="E50" s="32"/>
      <c r="F50" s="122"/>
      <c r="G50" s="122"/>
    </row>
  </sheetData>
  <mergeCells count="3">
    <mergeCell ref="E16:F16"/>
    <mergeCell ref="E48:F48"/>
    <mergeCell ref="F50:G50"/>
  </mergeCells>
  <dataValidations count="1">
    <dataValidation type="list" allowBlank="1" showInputMessage="1" showErrorMessage="1" sqref="D4 D20 D36">
      <formula1>Anno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selection activeCell="T4" sqref="T4"/>
    </sheetView>
  </sheetViews>
  <sheetFormatPr defaultRowHeight="15" x14ac:dyDescent="0.25"/>
  <cols>
    <col min="1" max="1" width="13.28515625" customWidth="1"/>
    <col min="5" max="5" width="10.42578125" customWidth="1"/>
    <col min="12" max="12" width="7.28515625" customWidth="1"/>
    <col min="13" max="13" width="12.7109375" customWidth="1"/>
    <col min="14" max="14" width="20.7109375" customWidth="1"/>
  </cols>
  <sheetData>
    <row r="1" spans="1:14" ht="15.75" x14ac:dyDescent="0.25">
      <c r="A1" s="123" t="s">
        <v>58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5.75" thickBot="1" x14ac:dyDescent="0.3">
      <c r="A2" s="34"/>
      <c r="B2" s="35"/>
      <c r="C2" s="35"/>
      <c r="D2" s="35"/>
      <c r="E2" s="35"/>
      <c r="F2" s="35"/>
      <c r="G2" s="36"/>
      <c r="H2" s="36"/>
      <c r="I2" s="36"/>
      <c r="J2" s="36"/>
      <c r="K2" s="35"/>
      <c r="L2" s="35"/>
      <c r="M2" s="35"/>
      <c r="N2" s="37"/>
    </row>
    <row r="3" spans="1:14" ht="30" customHeight="1" x14ac:dyDescent="0.25">
      <c r="A3" s="124" t="s">
        <v>42</v>
      </c>
      <c r="B3" s="126" t="s">
        <v>43</v>
      </c>
      <c r="C3" s="128" t="s">
        <v>37</v>
      </c>
      <c r="D3" s="128"/>
      <c r="E3" s="128"/>
      <c r="F3" s="129"/>
      <c r="G3" s="130" t="s">
        <v>38</v>
      </c>
      <c r="H3" s="131"/>
      <c r="I3" s="131"/>
      <c r="J3" s="131"/>
      <c r="K3" s="132" t="s">
        <v>49</v>
      </c>
      <c r="L3" s="132" t="s">
        <v>48</v>
      </c>
      <c r="M3" s="132" t="s">
        <v>44</v>
      </c>
      <c r="N3" s="134" t="s">
        <v>56</v>
      </c>
    </row>
    <row r="4" spans="1:14" ht="38.25" x14ac:dyDescent="0.25">
      <c r="A4" s="125"/>
      <c r="B4" s="127"/>
      <c r="C4" s="38" t="s">
        <v>5</v>
      </c>
      <c r="D4" s="39" t="s">
        <v>6</v>
      </c>
      <c r="E4" s="39" t="s">
        <v>7</v>
      </c>
      <c r="F4" s="40" t="s">
        <v>4</v>
      </c>
      <c r="G4" s="41" t="s">
        <v>8</v>
      </c>
      <c r="H4" s="42" t="s">
        <v>2</v>
      </c>
      <c r="I4" s="42" t="s">
        <v>7</v>
      </c>
      <c r="J4" s="43" t="s">
        <v>4</v>
      </c>
      <c r="K4" s="133"/>
      <c r="L4" s="133"/>
      <c r="M4" s="133"/>
      <c r="N4" s="135"/>
    </row>
    <row r="5" spans="1:14" x14ac:dyDescent="0.25">
      <c r="A5" s="125"/>
      <c r="B5" s="44" t="s">
        <v>9</v>
      </c>
      <c r="C5" s="45" t="s">
        <v>10</v>
      </c>
      <c r="D5" s="46" t="s">
        <v>11</v>
      </c>
      <c r="E5" s="46" t="s">
        <v>12</v>
      </c>
      <c r="F5" s="47" t="s">
        <v>13</v>
      </c>
      <c r="G5" s="48" t="s">
        <v>10</v>
      </c>
      <c r="H5" s="49" t="s">
        <v>11</v>
      </c>
      <c r="I5" s="49" t="s">
        <v>12</v>
      </c>
      <c r="J5" s="50" t="s">
        <v>13</v>
      </c>
      <c r="K5" s="51"/>
      <c r="L5" s="51"/>
      <c r="M5" s="93"/>
      <c r="N5" s="52" t="s">
        <v>13</v>
      </c>
    </row>
    <row r="6" spans="1:14" x14ac:dyDescent="0.25">
      <c r="A6" s="53">
        <v>1</v>
      </c>
      <c r="B6" s="54">
        <v>2</v>
      </c>
      <c r="C6" s="55">
        <v>3</v>
      </c>
      <c r="D6" s="56">
        <v>4</v>
      </c>
      <c r="E6" s="56">
        <v>5</v>
      </c>
      <c r="F6" s="57">
        <v>6</v>
      </c>
      <c r="G6" s="58">
        <v>7</v>
      </c>
      <c r="H6" s="59">
        <v>8</v>
      </c>
      <c r="I6" s="59">
        <v>9</v>
      </c>
      <c r="J6" s="60">
        <v>10</v>
      </c>
      <c r="K6" s="61">
        <v>11</v>
      </c>
      <c r="L6" s="61">
        <v>12</v>
      </c>
      <c r="M6" s="94">
        <v>13</v>
      </c>
      <c r="N6" s="62">
        <v>14</v>
      </c>
    </row>
    <row r="7" spans="1:14" x14ac:dyDescent="0.25">
      <c r="A7" s="115" t="s">
        <v>39</v>
      </c>
      <c r="B7" s="97">
        <v>9</v>
      </c>
      <c r="C7" s="63">
        <f>'quadro A'!P7</f>
        <v>24.96551724137931</v>
      </c>
      <c r="D7" s="64">
        <f>IF(C7="",0,B7*C7)</f>
        <v>224.68965517241378</v>
      </c>
      <c r="E7" s="65">
        <f>'quadro A'!O7</f>
        <v>26.777624309392266</v>
      </c>
      <c r="F7" s="66">
        <f t="shared" ref="F7:F24" si="0">IF(D7="","",D7*E7)</f>
        <v>6016.6551724137926</v>
      </c>
      <c r="G7" s="100">
        <v>12</v>
      </c>
      <c r="H7" s="64">
        <f>IF(G7="",0,B7*G7)</f>
        <v>108</v>
      </c>
      <c r="I7" s="100">
        <v>22</v>
      </c>
      <c r="J7" s="67">
        <f t="shared" ref="J7:J24" si="1">IF(H7="","",H7*I7)</f>
        <v>2376</v>
      </c>
      <c r="K7" s="103" t="s">
        <v>45</v>
      </c>
      <c r="L7" s="102" t="s">
        <v>47</v>
      </c>
      <c r="M7" s="103">
        <v>-50</v>
      </c>
      <c r="N7" s="68">
        <f>IF(K7="no",F7,IF(L7="si",F7,J7+M7))</f>
        <v>2326</v>
      </c>
    </row>
    <row r="8" spans="1:14" x14ac:dyDescent="0.25">
      <c r="A8" s="115" t="s">
        <v>40</v>
      </c>
      <c r="B8" s="98">
        <v>6</v>
      </c>
      <c r="C8" s="63">
        <f>'quadro A'!P8</f>
        <v>44.5</v>
      </c>
      <c r="D8" s="64">
        <f>IF(C8="",0,B8*C8)</f>
        <v>267</v>
      </c>
      <c r="E8" s="65">
        <f>'quadro A'!O8</f>
        <v>23.528089887640448</v>
      </c>
      <c r="F8" s="66">
        <f t="shared" si="0"/>
        <v>6282</v>
      </c>
      <c r="G8" s="100">
        <v>49</v>
      </c>
      <c r="H8" s="64">
        <f t="shared" ref="H8:H24" si="2">IF(G8="",0,B8*G8)</f>
        <v>294</v>
      </c>
      <c r="I8" s="100">
        <v>20</v>
      </c>
      <c r="J8" s="67">
        <f t="shared" si="1"/>
        <v>5880</v>
      </c>
      <c r="K8" s="103" t="s">
        <v>47</v>
      </c>
      <c r="L8" s="102" t="s">
        <v>47</v>
      </c>
      <c r="M8" s="103">
        <v>0</v>
      </c>
      <c r="N8" s="68">
        <f t="shared" ref="N8:N24" si="3">IF(K8="no",F8,IF(L8="si",F8,J8+M8))</f>
        <v>6282</v>
      </c>
    </row>
    <row r="9" spans="1:14" x14ac:dyDescent="0.25">
      <c r="A9" s="115"/>
      <c r="B9" s="98"/>
      <c r="C9" s="63"/>
      <c r="D9" s="64">
        <f t="shared" ref="D9:D24" si="4">IF(C9="",0,B9*C9)</f>
        <v>0</v>
      </c>
      <c r="E9" s="65"/>
      <c r="F9" s="66">
        <f t="shared" si="0"/>
        <v>0</v>
      </c>
      <c r="G9" s="100"/>
      <c r="H9" s="64">
        <f t="shared" si="2"/>
        <v>0</v>
      </c>
      <c r="I9" s="100"/>
      <c r="J9" s="67">
        <f t="shared" si="1"/>
        <v>0</v>
      </c>
      <c r="K9" s="103"/>
      <c r="L9" s="102"/>
      <c r="M9" s="103"/>
      <c r="N9" s="68">
        <f t="shared" si="3"/>
        <v>0</v>
      </c>
    </row>
    <row r="10" spans="1:14" x14ac:dyDescent="0.25">
      <c r="A10" s="115"/>
      <c r="B10" s="98"/>
      <c r="C10" s="63"/>
      <c r="D10" s="64">
        <f t="shared" si="4"/>
        <v>0</v>
      </c>
      <c r="E10" s="65"/>
      <c r="F10" s="66">
        <f t="shared" si="0"/>
        <v>0</v>
      </c>
      <c r="G10" s="100"/>
      <c r="H10" s="64">
        <f t="shared" si="2"/>
        <v>0</v>
      </c>
      <c r="I10" s="100"/>
      <c r="J10" s="67">
        <f t="shared" si="1"/>
        <v>0</v>
      </c>
      <c r="K10" s="103"/>
      <c r="L10" s="102"/>
      <c r="M10" s="103"/>
      <c r="N10" s="68">
        <f t="shared" si="3"/>
        <v>0</v>
      </c>
    </row>
    <row r="11" spans="1:14" x14ac:dyDescent="0.25">
      <c r="A11" s="115"/>
      <c r="B11" s="98"/>
      <c r="C11" s="63"/>
      <c r="D11" s="64">
        <f t="shared" si="4"/>
        <v>0</v>
      </c>
      <c r="E11" s="65"/>
      <c r="F11" s="66">
        <f t="shared" si="0"/>
        <v>0</v>
      </c>
      <c r="G11" s="100"/>
      <c r="H11" s="64">
        <f t="shared" si="2"/>
        <v>0</v>
      </c>
      <c r="I11" s="100"/>
      <c r="J11" s="67">
        <f t="shared" si="1"/>
        <v>0</v>
      </c>
      <c r="K11" s="103"/>
      <c r="L11" s="102"/>
      <c r="M11" s="103"/>
      <c r="N11" s="68">
        <f t="shared" si="3"/>
        <v>0</v>
      </c>
    </row>
    <row r="12" spans="1:14" x14ac:dyDescent="0.25">
      <c r="A12" s="115"/>
      <c r="B12" s="98"/>
      <c r="C12" s="63"/>
      <c r="D12" s="64">
        <f t="shared" si="4"/>
        <v>0</v>
      </c>
      <c r="E12" s="65"/>
      <c r="F12" s="66">
        <f t="shared" si="0"/>
        <v>0</v>
      </c>
      <c r="G12" s="100"/>
      <c r="H12" s="64">
        <f t="shared" si="2"/>
        <v>0</v>
      </c>
      <c r="I12" s="100"/>
      <c r="J12" s="67">
        <f t="shared" si="1"/>
        <v>0</v>
      </c>
      <c r="K12" s="103"/>
      <c r="L12" s="102"/>
      <c r="M12" s="103"/>
      <c r="N12" s="68">
        <f t="shared" si="3"/>
        <v>0</v>
      </c>
    </row>
    <row r="13" spans="1:14" x14ac:dyDescent="0.25">
      <c r="A13" s="115"/>
      <c r="B13" s="98"/>
      <c r="C13" s="63"/>
      <c r="D13" s="64">
        <f t="shared" si="4"/>
        <v>0</v>
      </c>
      <c r="E13" s="65"/>
      <c r="F13" s="66">
        <f t="shared" si="0"/>
        <v>0</v>
      </c>
      <c r="G13" s="100"/>
      <c r="H13" s="64">
        <f t="shared" si="2"/>
        <v>0</v>
      </c>
      <c r="I13" s="100"/>
      <c r="J13" s="67">
        <f t="shared" si="1"/>
        <v>0</v>
      </c>
      <c r="K13" s="103"/>
      <c r="L13" s="102"/>
      <c r="M13" s="103"/>
      <c r="N13" s="68">
        <f t="shared" si="3"/>
        <v>0</v>
      </c>
    </row>
    <row r="14" spans="1:14" x14ac:dyDescent="0.25">
      <c r="A14" s="115"/>
      <c r="B14" s="98"/>
      <c r="C14" s="63"/>
      <c r="D14" s="64">
        <f t="shared" si="4"/>
        <v>0</v>
      </c>
      <c r="E14" s="65"/>
      <c r="F14" s="66">
        <f t="shared" si="0"/>
        <v>0</v>
      </c>
      <c r="G14" s="100"/>
      <c r="H14" s="64">
        <f t="shared" si="2"/>
        <v>0</v>
      </c>
      <c r="I14" s="100"/>
      <c r="J14" s="67">
        <f t="shared" si="1"/>
        <v>0</v>
      </c>
      <c r="K14" s="103"/>
      <c r="L14" s="102"/>
      <c r="M14" s="103"/>
      <c r="N14" s="68">
        <f t="shared" si="3"/>
        <v>0</v>
      </c>
    </row>
    <row r="15" spans="1:14" x14ac:dyDescent="0.25">
      <c r="A15" s="115"/>
      <c r="B15" s="98"/>
      <c r="C15" s="63"/>
      <c r="D15" s="64">
        <f t="shared" si="4"/>
        <v>0</v>
      </c>
      <c r="E15" s="65"/>
      <c r="F15" s="66">
        <f t="shared" si="0"/>
        <v>0</v>
      </c>
      <c r="G15" s="100"/>
      <c r="H15" s="64">
        <f t="shared" si="2"/>
        <v>0</v>
      </c>
      <c r="I15" s="100"/>
      <c r="J15" s="67">
        <f t="shared" si="1"/>
        <v>0</v>
      </c>
      <c r="K15" s="103"/>
      <c r="L15" s="102"/>
      <c r="M15" s="103"/>
      <c r="N15" s="68">
        <f t="shared" si="3"/>
        <v>0</v>
      </c>
    </row>
    <row r="16" spans="1:14" x14ac:dyDescent="0.25">
      <c r="A16" s="115"/>
      <c r="B16" s="98"/>
      <c r="C16" s="63"/>
      <c r="D16" s="64">
        <f t="shared" si="4"/>
        <v>0</v>
      </c>
      <c r="E16" s="65"/>
      <c r="F16" s="66">
        <f t="shared" si="0"/>
        <v>0</v>
      </c>
      <c r="G16" s="100"/>
      <c r="H16" s="64">
        <f t="shared" si="2"/>
        <v>0</v>
      </c>
      <c r="I16" s="100"/>
      <c r="J16" s="67">
        <f t="shared" si="1"/>
        <v>0</v>
      </c>
      <c r="K16" s="103"/>
      <c r="L16" s="102"/>
      <c r="M16" s="103"/>
      <c r="N16" s="68">
        <f t="shared" si="3"/>
        <v>0</v>
      </c>
    </row>
    <row r="17" spans="1:14" x14ac:dyDescent="0.25">
      <c r="A17" s="115"/>
      <c r="B17" s="98"/>
      <c r="C17" s="63"/>
      <c r="D17" s="64">
        <f t="shared" si="4"/>
        <v>0</v>
      </c>
      <c r="E17" s="65"/>
      <c r="F17" s="66">
        <f t="shared" si="0"/>
        <v>0</v>
      </c>
      <c r="G17" s="100"/>
      <c r="H17" s="64">
        <f t="shared" si="2"/>
        <v>0</v>
      </c>
      <c r="I17" s="100"/>
      <c r="J17" s="67">
        <f t="shared" si="1"/>
        <v>0</v>
      </c>
      <c r="K17" s="103"/>
      <c r="L17" s="102"/>
      <c r="M17" s="103"/>
      <c r="N17" s="68">
        <f t="shared" si="3"/>
        <v>0</v>
      </c>
    </row>
    <row r="18" spans="1:14" x14ac:dyDescent="0.25">
      <c r="A18" s="115"/>
      <c r="B18" s="98"/>
      <c r="C18" s="63"/>
      <c r="D18" s="64">
        <f t="shared" si="4"/>
        <v>0</v>
      </c>
      <c r="E18" s="65"/>
      <c r="F18" s="66">
        <f t="shared" si="0"/>
        <v>0</v>
      </c>
      <c r="G18" s="100"/>
      <c r="H18" s="64">
        <f t="shared" si="2"/>
        <v>0</v>
      </c>
      <c r="I18" s="100"/>
      <c r="J18" s="67">
        <f t="shared" si="1"/>
        <v>0</v>
      </c>
      <c r="K18" s="103"/>
      <c r="L18" s="102"/>
      <c r="M18" s="103"/>
      <c r="N18" s="68">
        <f t="shared" si="3"/>
        <v>0</v>
      </c>
    </row>
    <row r="19" spans="1:14" x14ac:dyDescent="0.25">
      <c r="A19" s="115"/>
      <c r="B19" s="98"/>
      <c r="C19" s="63"/>
      <c r="D19" s="64">
        <f t="shared" si="4"/>
        <v>0</v>
      </c>
      <c r="E19" s="65"/>
      <c r="F19" s="66">
        <f t="shared" si="0"/>
        <v>0</v>
      </c>
      <c r="G19" s="100"/>
      <c r="H19" s="64">
        <f t="shared" si="2"/>
        <v>0</v>
      </c>
      <c r="I19" s="100"/>
      <c r="J19" s="67">
        <f t="shared" si="1"/>
        <v>0</v>
      </c>
      <c r="K19" s="103"/>
      <c r="L19" s="102"/>
      <c r="M19" s="103"/>
      <c r="N19" s="68">
        <f t="shared" si="3"/>
        <v>0</v>
      </c>
    </row>
    <row r="20" spans="1:14" x14ac:dyDescent="0.25">
      <c r="A20" s="115"/>
      <c r="B20" s="98"/>
      <c r="C20" s="63"/>
      <c r="D20" s="64">
        <f t="shared" si="4"/>
        <v>0</v>
      </c>
      <c r="E20" s="65"/>
      <c r="F20" s="66">
        <f t="shared" si="0"/>
        <v>0</v>
      </c>
      <c r="G20" s="100"/>
      <c r="H20" s="64">
        <f t="shared" si="2"/>
        <v>0</v>
      </c>
      <c r="I20" s="100"/>
      <c r="J20" s="67">
        <f t="shared" si="1"/>
        <v>0</v>
      </c>
      <c r="K20" s="103"/>
      <c r="L20" s="102"/>
      <c r="M20" s="103"/>
      <c r="N20" s="68">
        <f t="shared" si="3"/>
        <v>0</v>
      </c>
    </row>
    <row r="21" spans="1:14" x14ac:dyDescent="0.25">
      <c r="A21" s="115"/>
      <c r="B21" s="98"/>
      <c r="C21" s="63"/>
      <c r="D21" s="64">
        <f t="shared" si="4"/>
        <v>0</v>
      </c>
      <c r="E21" s="65"/>
      <c r="F21" s="66">
        <f t="shared" si="0"/>
        <v>0</v>
      </c>
      <c r="G21" s="100"/>
      <c r="H21" s="64">
        <f t="shared" si="2"/>
        <v>0</v>
      </c>
      <c r="I21" s="100"/>
      <c r="J21" s="67">
        <f t="shared" si="1"/>
        <v>0</v>
      </c>
      <c r="K21" s="103"/>
      <c r="L21" s="102"/>
      <c r="M21" s="103"/>
      <c r="N21" s="68">
        <f t="shared" si="3"/>
        <v>0</v>
      </c>
    </row>
    <row r="22" spans="1:14" x14ac:dyDescent="0.25">
      <c r="A22" s="115"/>
      <c r="B22" s="98"/>
      <c r="C22" s="63"/>
      <c r="D22" s="64">
        <f t="shared" si="4"/>
        <v>0</v>
      </c>
      <c r="E22" s="65"/>
      <c r="F22" s="66">
        <f t="shared" si="0"/>
        <v>0</v>
      </c>
      <c r="G22" s="100"/>
      <c r="H22" s="64">
        <f t="shared" si="2"/>
        <v>0</v>
      </c>
      <c r="I22" s="100"/>
      <c r="J22" s="67">
        <f t="shared" si="1"/>
        <v>0</v>
      </c>
      <c r="K22" s="103"/>
      <c r="L22" s="102"/>
      <c r="M22" s="103"/>
      <c r="N22" s="68">
        <f t="shared" si="3"/>
        <v>0</v>
      </c>
    </row>
    <row r="23" spans="1:14" x14ac:dyDescent="0.25">
      <c r="A23" s="115"/>
      <c r="B23" s="98"/>
      <c r="C23" s="63"/>
      <c r="D23" s="64">
        <f t="shared" si="4"/>
        <v>0</v>
      </c>
      <c r="E23" s="65"/>
      <c r="F23" s="66">
        <f t="shared" si="0"/>
        <v>0</v>
      </c>
      <c r="G23" s="100"/>
      <c r="H23" s="64">
        <f t="shared" si="2"/>
        <v>0</v>
      </c>
      <c r="I23" s="100"/>
      <c r="J23" s="67">
        <f t="shared" si="1"/>
        <v>0</v>
      </c>
      <c r="K23" s="103"/>
      <c r="L23" s="102"/>
      <c r="M23" s="103"/>
      <c r="N23" s="68">
        <f t="shared" si="3"/>
        <v>0</v>
      </c>
    </row>
    <row r="24" spans="1:14" ht="15.75" thickBot="1" x14ac:dyDescent="0.3">
      <c r="A24" s="116"/>
      <c r="B24" s="99"/>
      <c r="C24" s="69"/>
      <c r="D24" s="70">
        <f t="shared" si="4"/>
        <v>0</v>
      </c>
      <c r="E24" s="71"/>
      <c r="F24" s="66">
        <f t="shared" si="0"/>
        <v>0</v>
      </c>
      <c r="G24" s="101"/>
      <c r="H24" s="64">
        <f t="shared" si="2"/>
        <v>0</v>
      </c>
      <c r="I24" s="101"/>
      <c r="J24" s="67">
        <f t="shared" si="1"/>
        <v>0</v>
      </c>
      <c r="K24" s="105"/>
      <c r="L24" s="104"/>
      <c r="M24" s="105"/>
      <c r="N24" s="68">
        <f t="shared" si="3"/>
        <v>0</v>
      </c>
    </row>
    <row r="25" spans="1:14" ht="15.75" thickBot="1" x14ac:dyDescent="0.3">
      <c r="A25" s="72"/>
      <c r="B25" s="35"/>
      <c r="C25" s="35"/>
      <c r="D25" s="35"/>
      <c r="E25" s="73" t="s">
        <v>14</v>
      </c>
      <c r="F25" s="74">
        <f>SUM(F7:F24)</f>
        <v>12298.655172413793</v>
      </c>
      <c r="G25" s="35"/>
      <c r="H25" s="35"/>
      <c r="I25" s="35"/>
      <c r="J25" s="75">
        <f>SUM(J7:J24)</f>
        <v>8256</v>
      </c>
      <c r="K25" s="76"/>
      <c r="L25" s="76">
        <f>SUM(L7:L24)</f>
        <v>0</v>
      </c>
      <c r="M25" s="76">
        <f>SUM(M7:M24)</f>
        <v>-50</v>
      </c>
      <c r="N25" s="77">
        <f>SUM(N7:N24)</f>
        <v>8608</v>
      </c>
    </row>
    <row r="26" spans="1:14" x14ac:dyDescent="0.25">
      <c r="B26" s="35"/>
      <c r="C26" s="35"/>
      <c r="D26" s="35"/>
      <c r="E26" s="35"/>
      <c r="F26" s="35"/>
      <c r="G26" s="36"/>
      <c r="H26" s="36"/>
      <c r="I26" s="36"/>
      <c r="J26" s="36"/>
      <c r="K26" s="36"/>
      <c r="L26" s="35"/>
      <c r="M26" s="35"/>
      <c r="N26" s="37"/>
    </row>
    <row r="27" spans="1:14" ht="15.75" customHeight="1" x14ac:dyDescent="0.25">
      <c r="E27" s="35"/>
      <c r="F27" s="35"/>
      <c r="G27" s="36"/>
      <c r="H27" s="36"/>
      <c r="I27" s="36"/>
      <c r="J27" s="36"/>
      <c r="K27" s="36"/>
      <c r="L27" s="35"/>
      <c r="M27" s="35"/>
      <c r="N27" s="37"/>
    </row>
    <row r="28" spans="1:14" x14ac:dyDescent="0.25">
      <c r="C28" s="106" t="s">
        <v>57</v>
      </c>
      <c r="D28" s="106"/>
      <c r="E28" s="107"/>
      <c r="F28" s="106"/>
      <c r="G28" s="106"/>
      <c r="H28" s="117"/>
      <c r="I28" s="118">
        <f>F25-N25</f>
        <v>3690.6551724137935</v>
      </c>
    </row>
    <row r="29" spans="1:14" x14ac:dyDescent="0.25">
      <c r="C29" s="106" t="s">
        <v>46</v>
      </c>
      <c r="D29" s="106"/>
      <c r="E29" s="107"/>
      <c r="F29" s="106"/>
      <c r="G29" s="106"/>
      <c r="I29" s="108">
        <f>(F25-N25)/F25</f>
        <v>0.30008607613391991</v>
      </c>
    </row>
    <row r="30" spans="1:14" x14ac:dyDescent="0.25">
      <c r="E30" s="35"/>
    </row>
  </sheetData>
  <mergeCells count="9">
    <mergeCell ref="A1:N1"/>
    <mergeCell ref="A3:A5"/>
    <mergeCell ref="B3:B4"/>
    <mergeCell ref="C3:F3"/>
    <mergeCell ref="G3:J3"/>
    <mergeCell ref="L3:L4"/>
    <mergeCell ref="M3:M4"/>
    <mergeCell ref="K3:K4"/>
    <mergeCell ref="N3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note</vt:lpstr>
      <vt:lpstr>quadro A</vt:lpstr>
      <vt:lpstr>quadro B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 Fermanelli</dc:creator>
  <cp:lastModifiedBy>Gianni Fermanelli</cp:lastModifiedBy>
  <dcterms:created xsi:type="dcterms:W3CDTF">2018-02-26T14:55:22Z</dcterms:created>
  <dcterms:modified xsi:type="dcterms:W3CDTF">2018-03-21T13:37:12Z</dcterms:modified>
</cp:coreProperties>
</file>